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510" windowHeight="9345" activeTab="1"/>
  </bookViews>
  <sheets>
    <sheet name="1" sheetId="1" r:id="rId1"/>
    <sheet name="2" sheetId="2" r:id="rId2"/>
  </sheets>
  <definedNames>
    <definedName name="_Hlk501208840" localSheetId="1">'2'!$A$46</definedName>
    <definedName name="_Hlk501289565" localSheetId="1">'2'!#REF!</definedName>
    <definedName name="_Hlk501360236" localSheetId="1">'2'!#REF!</definedName>
    <definedName name="_Hlk532047516" localSheetId="1">'2'!$A$52</definedName>
    <definedName name="_Hlk532048051" localSheetId="1">'2'!$A$56</definedName>
    <definedName name="_xlnm.Print_Titles" localSheetId="0">'1'!$11:$12</definedName>
    <definedName name="_xlnm.Print_Titles" localSheetId="1">'2'!$7:$11</definedName>
    <definedName name="_xlnm.Print_Area" localSheetId="0">'1'!$A$1:$F$81</definedName>
    <definedName name="_xlnm.Print_Area" localSheetId="1">'2'!$A$1:$Q$29</definedName>
  </definedNames>
  <calcPr fullCalcOnLoad="1"/>
</workbook>
</file>

<file path=xl/sharedStrings.xml><?xml version="1.0" encoding="utf-8"?>
<sst xmlns="http://schemas.openxmlformats.org/spreadsheetml/2006/main" count="157" uniqueCount="129">
  <si>
    <t>усього</t>
  </si>
  <si>
    <t>Офіційні трансферти</t>
  </si>
  <si>
    <t>Від органів державного управління</t>
  </si>
  <si>
    <t>грн.</t>
  </si>
  <si>
    <t>О828</t>
  </si>
  <si>
    <t>О100000</t>
  </si>
  <si>
    <t>О110000</t>
  </si>
  <si>
    <t>видатки розвитку</t>
  </si>
  <si>
    <t>РАЗОМ</t>
  </si>
  <si>
    <t>з них</t>
  </si>
  <si>
    <t>оплата праці</t>
  </si>
  <si>
    <t>комунальні послуги та енергоносії</t>
  </si>
  <si>
    <t>Загальний фонд</t>
  </si>
  <si>
    <t>Спеціальний фонд</t>
  </si>
  <si>
    <t>Код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</si>
  <si>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</si>
  <si>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</si>
  <si>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О111</t>
  </si>
  <si>
    <t>Найменування згідно
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</si>
  <si>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</si>
  <si>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</si>
  <si>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Інші надходження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</si>
  <si>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</si>
  <si>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</si>
  <si>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</si>
  <si>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</si>
  <si>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</si>
  <si>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Разом доходів</t>
  </si>
  <si>
    <t>О110150</t>
  </si>
  <si>
    <t>Забезпечення діяльності палаців i будинків культури, клубів, центрів дозвілля та iнших клубних закладів</t>
  </si>
  <si>
    <t>Інші заходи у сфері соціального захисту і соціального забезпечення</t>
  </si>
  <si>
    <t>Усього</t>
  </si>
  <si>
    <t>видатки споживання</t>
  </si>
  <si>
    <t>у тому числі бюджет розвитку</t>
  </si>
  <si>
    <t>із них</t>
  </si>
  <si>
    <t>кошти передані із загального фонду бюджету до бюджету розвитку</t>
  </si>
  <si>
    <t>О150</t>
  </si>
  <si>
    <t>Інші дотації з місцевого бюджету</t>
  </si>
  <si>
    <t>Дотації з місцевих бюджетів іншим місцевим бюджетам</t>
  </si>
  <si>
    <t>Субвенції з місцевих бюджетів іншим місцевим бюджетам</t>
  </si>
  <si>
    <t>О110100</t>
  </si>
  <si>
    <t>О100</t>
  </si>
  <si>
    <t>Державне управління</t>
  </si>
  <si>
    <t>Освіта</t>
  </si>
  <si>
    <t>Культура і мистецтво</t>
  </si>
  <si>
    <t>Код Програмної класифікації видатків та кредитування місцевих бюджетів</t>
  </si>
  <si>
    <t>Код бюджету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</si>
  <si>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</si>
  <si>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</si>
  <si>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 бюджетної програми згідно з Типовою програмною  класифікацією видатків та кредитування місцевого бюджету</t>
  </si>
  <si>
    <t>Додаток 1</t>
  </si>
  <si>
    <t xml:space="preserve">    (код бюджету)</t>
  </si>
  <si>
    <t>(грн)</t>
  </si>
  <si>
    <t>Рентна плата та плата за використання інших природних ресурсів</t>
  </si>
  <si>
    <t>Рентна плата та плата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</si>
  <si>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</si>
  <si>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Усього доходів (без урахування міжбюджетних трансфертів)</t>
  </si>
  <si>
    <t>Організаційне, інформаційно-аналітичне та метеріально-технічне  забезпечення діяльності обласної ради, районної ради, районної у місті ради ( у разі її створення), міської, селищної, сільскої рад та їх виконавчих комітетів</t>
  </si>
  <si>
    <t>О111000</t>
  </si>
  <si>
    <t>1000</t>
  </si>
  <si>
    <t>О111010</t>
  </si>
  <si>
    <t>О910</t>
  </si>
  <si>
    <t>Надання дошкільної освіти</t>
  </si>
  <si>
    <t>О113000</t>
  </si>
  <si>
    <t>Соціальний захист  та соціальне забезпечення населення</t>
  </si>
  <si>
    <t>О113242</t>
  </si>
  <si>
    <t>О114000</t>
  </si>
  <si>
    <t>О114060</t>
  </si>
  <si>
    <t>в.т.ч клуб</t>
  </si>
  <si>
    <t>ВСЬОГО</t>
  </si>
  <si>
    <t>Розподіл видатків сільського бюджету на 2020 рік</t>
  </si>
  <si>
    <t>до рішення Шубківської сільської ради</t>
  </si>
  <si>
    <t>Шубківська сільська  рада</t>
  </si>
  <si>
    <t>в.т.ч.апарат Шубківської  сільської ради</t>
  </si>
  <si>
    <t>Сільський голова</t>
  </si>
  <si>
    <t>Іолтух О.М.</t>
  </si>
  <si>
    <t>Шубківської  сільської ради на 2020 рік"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</si>
  <si>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</si>
  <si>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</si>
  <si>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</si>
  <si>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</si>
  <si>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</si>
  <si>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</si>
  <si>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</si>
  <si>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</si>
  <si>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</si>
  <si>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</si>
  <si>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</si>
  <si>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</si>
  <si>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</si>
  <si>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</si>
  <si>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</si>
  <si>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</si>
  <si>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</si>
  <si>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</si>
  <si>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</si>
  <si>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</si>
  <si>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</si>
  <si>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</si>
  <si>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</si>
  <si>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</si>
  <si>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</si>
  <si>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</si>
  <si>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</si>
  <si>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</si>
  <si>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</si>
  <si>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</si>
  <si>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</si>
  <si>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</si>
  <si>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</si>
  <si>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</si>
  <si>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</si>
  <si>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</si>
  <si>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</si>
  <si>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</si>
  <si>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 Іолтух О.М.</t>
  </si>
  <si>
    <t>В.т.ч. Шубківський  ДНЗ</t>
  </si>
  <si>
    <t>в.т.ч. клуб с.Рисвянка</t>
  </si>
  <si>
    <t xml:space="preserve">"Про внесення змін до  сільського бюджеут </t>
  </si>
  <si>
    <t>Зміни до доходів сільського  бюджету на 2020 рік</t>
  </si>
  <si>
    <t>Інша субвенція  із загального фонду бюджету міста Рівного на відшкодування вартості харчування вихованців Шубківського дошкільного навчального закладу,батьки яких є учасниками АТО і зареєстровані в місті Рівному</t>
  </si>
  <si>
    <t>"Про внесення змін до сільського бюджету  Шубківської  сільської ради на 2020 рік"</t>
  </si>
  <si>
    <t>Інші субвенції з місцевого бюджету</t>
  </si>
  <si>
    <t>О119700</t>
  </si>
  <si>
    <t>О180</t>
  </si>
  <si>
    <t xml:space="preserve">Сільський голова                    </t>
  </si>
  <si>
    <t>Адміністративні штрафи та санкції за алкоголь та тютюновий обіг</t>
  </si>
  <si>
    <t>Додаток 2</t>
  </si>
  <si>
    <t>від 24  вересня   2020 року №957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</si>
</sst>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"/>
    <numFmt numFmtId="191" formatCode="#,##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_-* #,##0.000\ _г_р_н_._-;\-* #,##0.000\ _г_р_н_._-;_-* &quot;-&quot;??\ _г_р_н_._-;_-@_-"/>
    <numFmt numFmtId="202" formatCode="_-* #,##0.0000\ _г_р_н_._-;\-* #,##0.0000\ _г_р_н_._-;_-* &quot;-&quot;??\ _г_р_н_._-;_-@_-"/>
    <numFmt numFmtId="203" formatCode="_-* #,##0.00000\ _г_р_н_._-;\-* #,##0.00000\ _г_р_н_._-;_-* &quot;-&quot;??\ _г_р_н_._-;_-@_-"/>
    <numFmt numFmtId="204" formatCode="_-* #,##0.000000\ _г_р_н_._-;\-* #,##0.000000\ _г_р_н_._-;_-* &quot;-&quot;??\ _г_р_н_._-;_-@_-"/>
    <numFmt numFmtId="205" formatCode="_-* #,##0.0000000\ _г_р_н_._-;\-* #,##0.0000000\ _г_р_н_._-;_-* &quot;-&quot;??\ _г_р_н_._-;_-@_-"/>
    <numFmt numFmtId="206" formatCode="#,##0\ &quot;€&quot;;\-#,##0\ &quot;€&quot;"/>
    <numFmt numFmtId="207" formatCode="#,##0\ &quot;€&quot;;[Red]\-#,##0\ &quot;€&quot;"/>
    <numFmt numFmtId="208" formatCode="#,##0.00\ &quot;€&quot;;\-#,##0.00\ &quot;€&quot;"/>
    <numFmt numFmtId="209" formatCode="#,##0.00\ &quot;€&quot;;[Red]\-#,##0.00\ &quot;€&quot;"/>
    <numFmt numFmtId="210" formatCode="_-* #,##0\ &quot;€&quot;_-;\-* #,##0\ &quot;€&quot;_-;_-* &quot;-&quot;\ &quot;€&quot;_-;_-@_-"/>
    <numFmt numFmtId="211" formatCode="_-* #,##0\ _€_-;\-* #,##0\ _€_-;_-* &quot;-&quot;\ _€_-;_-@_-"/>
    <numFmt numFmtId="212" formatCode="_-* #,##0.00\ &quot;€&quot;_-;\-* #,##0.00\ &quot;€&quot;_-;_-* &quot;-&quot;??\ &quot;€&quot;_-;_-@_-"/>
    <numFmt numFmtId="213" formatCode="_-* #,##0.00\ _€_-;\-* #,##0.00\ _€_-;_-* &quot;-&quot;??\ _€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50">
    <font>
      <sz val="10"/>
      <name val="Arial Cyr"/>
      <family val="0"/>
    </font>
    <font>
      <b/>
      <sz val="11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53"/>
      <name val="Arial Cyr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Helv"/>
      <family val="0"/>
    </font>
    <font>
      <b/>
      <u val="single"/>
      <sz val="16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12"/>
      <name val="Helv"/>
      <family val="0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1" fillId="0" borderId="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1" fontId="11" fillId="0" borderId="0" xfId="0" applyNumberFormat="1" applyFont="1" applyAlignment="1">
      <alignment/>
    </xf>
    <xf numFmtId="0" fontId="8" fillId="0" borderId="0" xfId="53" applyNumberFormat="1" applyFont="1" applyFill="1" applyAlignment="1" applyProtection="1">
      <alignment/>
      <protection/>
    </xf>
    <xf numFmtId="0" fontId="8" fillId="0" borderId="0" xfId="53" applyFont="1" applyFill="1">
      <alignment/>
      <protection/>
    </xf>
    <xf numFmtId="0" fontId="32" fillId="0" borderId="0" xfId="53" applyNumberFormat="1" applyFont="1" applyFill="1" applyAlignment="1" applyProtection="1">
      <alignment horizontal="center" vertical="center"/>
      <protection/>
    </xf>
    <xf numFmtId="0" fontId="32" fillId="0" borderId="0" xfId="53" applyFont="1" applyFill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13" fillId="0" borderId="10" xfId="53" applyNumberFormat="1" applyFont="1" applyFill="1" applyBorder="1" applyAlignment="1" applyProtection="1">
      <alignment horizontal="center" vertical="center" wrapText="1"/>
      <protection/>
    </xf>
    <xf numFmtId="0" fontId="33" fillId="0" borderId="10" xfId="54" applyNumberFormat="1" applyFont="1" applyBorder="1" applyAlignment="1">
      <alignment horizontal="center" vertical="center" wrapText="1"/>
      <protection/>
    </xf>
    <xf numFmtId="2" fontId="33" fillId="0" borderId="10" xfId="54" applyNumberFormat="1" applyFont="1" applyBorder="1" applyAlignment="1">
      <alignment horizontal="left" vertical="center" wrapText="1"/>
      <protection/>
    </xf>
    <xf numFmtId="3" fontId="5" fillId="0" borderId="10" xfId="53" applyNumberFormat="1" applyFont="1" applyFill="1" applyBorder="1" applyAlignment="1" applyProtection="1">
      <alignment horizontal="right" vertical="center" wrapText="1"/>
      <protection/>
    </xf>
    <xf numFmtId="0" fontId="34" fillId="0" borderId="10" xfId="54" applyNumberFormat="1" applyFont="1" applyBorder="1" applyAlignment="1">
      <alignment horizontal="center" vertical="center" wrapText="1"/>
      <protection/>
    </xf>
    <xf numFmtId="2" fontId="34" fillId="0" borderId="10" xfId="54" applyNumberFormat="1" applyFont="1" applyBorder="1" applyAlignment="1">
      <alignment horizontal="left" vertical="center" wrapText="1"/>
      <protection/>
    </xf>
    <xf numFmtId="0" fontId="35" fillId="0" borderId="10" xfId="54" applyNumberFormat="1" applyFont="1" applyBorder="1" applyAlignment="1">
      <alignment horizontal="center" vertical="center" wrapText="1"/>
      <protection/>
    </xf>
    <xf numFmtId="2" fontId="35" fillId="0" borderId="10" xfId="54" applyNumberFormat="1" applyFont="1" applyBorder="1" applyAlignment="1">
      <alignment horizontal="left" vertical="center" wrapText="1"/>
      <protection/>
    </xf>
    <xf numFmtId="3" fontId="10" fillId="0" borderId="10" xfId="53" applyNumberFormat="1" applyFont="1" applyFill="1" applyBorder="1" applyAlignment="1" applyProtection="1">
      <alignment horizontal="right" vertical="center" wrapText="1"/>
      <protection/>
    </xf>
    <xf numFmtId="3" fontId="13" fillId="0" borderId="10" xfId="53" applyNumberFormat="1" applyFont="1" applyFill="1" applyBorder="1" applyAlignment="1" applyProtection="1">
      <alignment horizontal="right" vertical="center" wrapText="1"/>
      <protection/>
    </xf>
    <xf numFmtId="3" fontId="6" fillId="0" borderId="10" xfId="53" applyNumberFormat="1" applyFont="1" applyFill="1" applyBorder="1" applyAlignment="1" applyProtection="1">
      <alignment horizontal="right" vertical="center" wrapText="1"/>
      <protection/>
    </xf>
    <xf numFmtId="0" fontId="5" fillId="0" borderId="10" xfId="53" applyNumberFormat="1" applyFont="1" applyFill="1" applyBorder="1" applyAlignment="1" applyProtection="1">
      <alignment horizontal="left" vertical="center" wrapText="1"/>
      <protection/>
    </xf>
    <xf numFmtId="3" fontId="33" fillId="0" borderId="10" xfId="53" applyNumberFormat="1" applyFont="1" applyBorder="1" applyAlignment="1">
      <alignment vertical="center" wrapText="1"/>
      <protection/>
    </xf>
    <xf numFmtId="0" fontId="10" fillId="0" borderId="0" xfId="53" applyNumberFormat="1" applyFont="1" applyFill="1" applyAlignment="1" applyProtection="1">
      <alignment wrapText="1"/>
      <protection/>
    </xf>
    <xf numFmtId="0" fontId="10" fillId="0" borderId="0" xfId="53" applyFont="1" applyFill="1" applyAlignment="1">
      <alignment wrapText="1"/>
      <protection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53" applyNumberFormat="1" applyFont="1" applyFill="1" applyBorder="1" applyAlignment="1" applyProtection="1">
      <alignment horizontal="left" vertical="center" wrapText="1"/>
      <protection/>
    </xf>
    <xf numFmtId="3" fontId="1" fillId="0" borderId="10" xfId="53" applyNumberFormat="1" applyFont="1" applyFill="1" applyBorder="1" applyAlignment="1" applyProtection="1">
      <alignment horizontal="right" vertical="center" wrapText="1"/>
      <protection/>
    </xf>
    <xf numFmtId="3" fontId="34" fillId="0" borderId="10" xfId="53" applyNumberFormat="1" applyFont="1" applyBorder="1" applyAlignment="1">
      <alignment vertical="center" wrapText="1"/>
      <protection/>
    </xf>
    <xf numFmtId="0" fontId="4" fillId="0" borderId="0" xfId="53" applyNumberFormat="1" applyFont="1" applyFill="1" applyAlignment="1" applyProtection="1">
      <alignment wrapText="1"/>
      <protection/>
    </xf>
    <xf numFmtId="0" fontId="4" fillId="0" borderId="0" xfId="53" applyFont="1" applyFill="1" applyAlignment="1">
      <alignment wrapText="1"/>
      <protection/>
    </xf>
    <xf numFmtId="3" fontId="35" fillId="0" borderId="10" xfId="53" applyNumberFormat="1" applyFont="1" applyBorder="1" applyAlignment="1">
      <alignment vertical="center" wrapText="1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1" xfId="53" applyNumberFormat="1" applyFont="1" applyFill="1" applyBorder="1" applyAlignment="1" applyProtection="1">
      <alignment vertical="center" wrapText="1"/>
      <protection/>
    </xf>
    <xf numFmtId="0" fontId="11" fillId="0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11" fillId="0" borderId="0" xfId="53" applyNumberFormat="1" applyFont="1" applyFill="1" applyAlignment="1" applyProtection="1">
      <alignment wrapText="1"/>
      <protection/>
    </xf>
    <xf numFmtId="0" fontId="11" fillId="0" borderId="0" xfId="53" applyFont="1" applyFill="1" applyAlignment="1">
      <alignment wrapText="1"/>
      <protection/>
    </xf>
    <xf numFmtId="0" fontId="6" fillId="0" borderId="0" xfId="53" applyFont="1" applyBorder="1" applyAlignment="1">
      <alignment vertical="center" wrapText="1"/>
      <protection/>
    </xf>
    <xf numFmtId="4" fontId="6" fillId="0" borderId="0" xfId="53" applyNumberFormat="1" applyFont="1" applyFill="1" applyBorder="1" applyAlignment="1" applyProtection="1">
      <alignment horizontal="right" vertical="center" wrapText="1"/>
      <protection/>
    </xf>
    <xf numFmtId="4" fontId="36" fillId="0" borderId="0" xfId="53" applyNumberFormat="1" applyFont="1" applyBorder="1" applyAlignment="1">
      <alignment vertical="center" wrapText="1"/>
      <protection/>
    </xf>
    <xf numFmtId="4" fontId="11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12" fillId="24" borderId="10" xfId="0" applyNumberFormat="1" applyFont="1" applyFill="1" applyBorder="1" applyAlignment="1" applyProtection="1">
      <alignment horizontal="center" vertical="center" wrapText="1"/>
      <protection/>
    </xf>
    <xf numFmtId="0" fontId="10" fillId="24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4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2" xfId="53" applyNumberFormat="1" applyFont="1" applyFill="1" applyBorder="1" applyAlignment="1" applyProtection="1">
      <alignment horizontal="right" vertical="center"/>
      <protection/>
    </xf>
    <xf numFmtId="0" fontId="41" fillId="0" borderId="10" xfId="0" applyFont="1" applyBorder="1" applyAlignment="1">
      <alignment vertical="center" wrapText="1"/>
    </xf>
    <xf numFmtId="4" fontId="8" fillId="0" borderId="0" xfId="53" applyNumberFormat="1" applyFont="1" applyFill="1" applyAlignment="1" applyProtection="1">
      <alignment/>
      <protection/>
    </xf>
    <xf numFmtId="2" fontId="8" fillId="0" borderId="0" xfId="53" applyNumberFormat="1" applyFont="1" applyFill="1" applyAlignment="1" applyProtection="1">
      <alignment/>
      <protection/>
    </xf>
    <xf numFmtId="0" fontId="48" fillId="7" borderId="10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48" fillId="4" borderId="1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wrapText="1" shrinkToFit="1"/>
    </xf>
    <xf numFmtId="0" fontId="14" fillId="4" borderId="10" xfId="0" applyFont="1" applyFill="1" applyBorder="1" applyAlignment="1">
      <alignment horizontal="left"/>
    </xf>
    <xf numFmtId="49" fontId="5" fillId="4" borderId="10" xfId="0" applyNumberFormat="1" applyFont="1" applyFill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wrapText="1" shrinkToFit="1"/>
    </xf>
    <xf numFmtId="0" fontId="5" fillId="4" borderId="1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 wrapText="1" shrinkToFit="1"/>
    </xf>
    <xf numFmtId="0" fontId="10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 shrinkToFit="1"/>
    </xf>
    <xf numFmtId="1" fontId="5" fillId="7" borderId="10" xfId="0" applyNumberFormat="1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left" wrapText="1"/>
    </xf>
    <xf numFmtId="1" fontId="13" fillId="4" borderId="10" xfId="0" applyNumberFormat="1" applyFont="1" applyFill="1" applyBorder="1" applyAlignment="1">
      <alignment horizontal="left" wrapText="1"/>
    </xf>
    <xf numFmtId="1" fontId="10" fillId="0" borderId="10" xfId="0" applyNumberFormat="1" applyFont="1" applyFill="1" applyBorder="1" applyAlignment="1">
      <alignment horizontal="left"/>
    </xf>
    <xf numFmtId="1" fontId="33" fillId="4" borderId="10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left"/>
    </xf>
    <xf numFmtId="1" fontId="10" fillId="0" borderId="10" xfId="0" applyNumberFormat="1" applyFont="1" applyBorder="1" applyAlignment="1">
      <alignment horizontal="left"/>
    </xf>
    <xf numFmtId="1" fontId="33" fillId="4" borderId="10" xfId="0" applyNumberFormat="1" applyFont="1" applyFill="1" applyBorder="1" applyAlignment="1">
      <alignment horizontal="left"/>
    </xf>
    <xf numFmtId="1" fontId="10" fillId="0" borderId="10" xfId="62" applyNumberFormat="1" applyFont="1" applyBorder="1" applyAlignment="1">
      <alignment horizontal="left"/>
    </xf>
    <xf numFmtId="1" fontId="5" fillId="4" borderId="10" xfId="0" applyNumberFormat="1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left"/>
    </xf>
    <xf numFmtId="0" fontId="13" fillId="4" borderId="10" xfId="0" applyFont="1" applyFill="1" applyBorder="1" applyAlignment="1">
      <alignment horizontal="left"/>
    </xf>
    <xf numFmtId="0" fontId="49" fillId="0" borderId="10" xfId="54" applyNumberFormat="1" applyFont="1" applyBorder="1" applyAlignment="1">
      <alignment horizontal="center" vertical="center" wrapText="1"/>
      <protection/>
    </xf>
    <xf numFmtId="2" fontId="49" fillId="0" borderId="10" xfId="54" applyNumberFormat="1" applyFont="1" applyBorder="1" applyAlignment="1">
      <alignment horizontal="left" vertical="center" wrapText="1"/>
      <protection/>
    </xf>
    <xf numFmtId="0" fontId="13" fillId="0" borderId="0" xfId="53" applyNumberFormat="1" applyFont="1" applyFill="1" applyAlignment="1" applyProtection="1">
      <alignment/>
      <protection/>
    </xf>
    <xf numFmtId="0" fontId="13" fillId="0" borderId="0" xfId="53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left" wrapText="1"/>
    </xf>
    <xf numFmtId="0" fontId="7" fillId="25" borderId="10" xfId="0" applyFont="1" applyFill="1" applyBorder="1" applyAlignment="1">
      <alignment horizontal="left"/>
    </xf>
    <xf numFmtId="0" fontId="10" fillId="25" borderId="10" xfId="0" applyFont="1" applyFill="1" applyBorder="1" applyAlignment="1">
      <alignment horizontal="left"/>
    </xf>
    <xf numFmtId="0" fontId="10" fillId="25" borderId="10" xfId="0" applyFont="1" applyFill="1" applyBorder="1" applyAlignment="1">
      <alignment horizontal="left" wrapText="1" shrinkToFit="1"/>
    </xf>
    <xf numFmtId="1" fontId="11" fillId="0" borderId="0" xfId="0" applyNumberFormat="1" applyFont="1" applyAlignment="1">
      <alignment vertical="center"/>
    </xf>
    <xf numFmtId="0" fontId="11" fillId="0" borderId="0" xfId="53" applyFont="1" applyBorder="1" applyAlignment="1">
      <alignment horizontal="left" vertical="center" wrapText="1"/>
      <protection/>
    </xf>
    <xf numFmtId="4" fontId="37" fillId="0" borderId="0" xfId="53" applyNumberFormat="1" applyFont="1" applyBorder="1" applyAlignment="1">
      <alignment horizontal="center" vertical="center" wrapText="1"/>
      <protection/>
    </xf>
    <xf numFmtId="0" fontId="11" fillId="0" borderId="0" xfId="53" applyFont="1" applyFill="1" applyAlignment="1">
      <alignment horizontal="center" vertical="center" wrapText="1"/>
      <protection/>
    </xf>
    <xf numFmtId="0" fontId="32" fillId="0" borderId="0" xfId="53" applyNumberFormat="1" applyFont="1" applyFill="1" applyAlignment="1" applyProtection="1">
      <alignment horizontal="center" vertical="center"/>
      <protection/>
    </xf>
    <xf numFmtId="0" fontId="45" fillId="26" borderId="13" xfId="53" applyNumberFormat="1" applyFont="1" applyFill="1" applyBorder="1" applyAlignment="1" applyProtection="1">
      <alignment horizontal="left" vertical="center"/>
      <protection/>
    </xf>
    <xf numFmtId="0" fontId="45" fillId="26" borderId="11" xfId="53" applyNumberFormat="1" applyFont="1" applyFill="1" applyBorder="1" applyAlignment="1" applyProtection="1">
      <alignment horizontal="left" vertical="center"/>
      <protection/>
    </xf>
    <xf numFmtId="0" fontId="46" fillId="0" borderId="0" xfId="53" applyNumberFormat="1" applyFont="1" applyFill="1" applyAlignment="1" applyProtection="1">
      <alignment horizontal="left" vertical="center"/>
      <protection/>
    </xf>
    <xf numFmtId="0" fontId="47" fillId="0" borderId="0" xfId="0" applyFont="1" applyAlignment="1">
      <alignment horizontal="left" vertical="center"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2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0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4" borderId="10" xfId="0" applyFont="1" applyFill="1" applyBorder="1" applyAlignment="1">
      <alignment horizontal="center" vertical="center" wrapText="1"/>
    </xf>
    <xf numFmtId="0" fontId="12" fillId="24" borderId="14" xfId="0" applyNumberFormat="1" applyFont="1" applyFill="1" applyBorder="1" applyAlignment="1" applyProtection="1">
      <alignment horizontal="center" vertical="center" wrapText="1"/>
      <protection/>
    </xf>
    <xf numFmtId="0" fontId="12" fillId="24" borderId="15" xfId="0" applyNumberFormat="1" applyFont="1" applyFill="1" applyBorder="1" applyAlignment="1" applyProtection="1">
      <alignment horizontal="center" vertical="center" wrapText="1"/>
      <protection/>
    </xf>
    <xf numFmtId="0" fontId="12" fillId="24" borderId="16" xfId="0" applyNumberFormat="1" applyFont="1" applyFill="1" applyBorder="1" applyAlignment="1" applyProtection="1">
      <alignment horizontal="center" vertical="center" wrapText="1"/>
      <protection/>
    </xf>
    <xf numFmtId="0" fontId="12" fillId="24" borderId="10" xfId="0" applyNumberFormat="1" applyFont="1" applyFill="1" applyBorder="1" applyAlignment="1" applyProtection="1">
      <alignment horizontal="center" vertical="center" wrapText="1"/>
      <protection/>
    </xf>
    <xf numFmtId="0" fontId="39" fillId="24" borderId="14" xfId="0" applyNumberFormat="1" applyFont="1" applyFill="1" applyBorder="1" applyAlignment="1" applyProtection="1">
      <alignment horizontal="center" vertical="center" wrapText="1"/>
      <protection/>
    </xf>
    <xf numFmtId="0" fontId="39" fillId="24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53" applyNumberFormat="1" applyFont="1" applyFill="1" applyBorder="1" applyAlignment="1" applyProtection="1">
      <alignment horizontal="center" vertical="center" wrapText="1"/>
      <protection/>
    </xf>
    <xf numFmtId="0" fontId="10" fillId="24" borderId="14" xfId="0" applyNumberFormat="1" applyFont="1" applyFill="1" applyBorder="1" applyAlignment="1" applyProtection="1">
      <alignment horizontal="center" vertical="center" wrapText="1"/>
      <protection/>
    </xf>
    <xf numFmtId="0" fontId="10" fillId="24" borderId="15" xfId="0" applyNumberFormat="1" applyFont="1" applyFill="1" applyBorder="1" applyAlignment="1" applyProtection="1">
      <alignment horizontal="center" vertical="center" wrapText="1"/>
      <protection/>
    </xf>
    <xf numFmtId="0" fontId="10" fillId="24" borderId="16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1"/>
  <sheetViews>
    <sheetView zoomScale="75" zoomScaleNormal="75" zoomScalePageLayoutView="0" workbookViewId="0" topLeftCell="A1">
      <selection activeCell="B3" sqref="B3"/>
    </sheetView>
  </sheetViews>
  <sheetFormatPr defaultColWidth="9.00390625" defaultRowHeight="12.75"/>
  <cols>
    <col min="1" max="1" width="12.25390625" style="8" customWidth="1"/>
    <col min="2" max="2" width="47.125" style="8" customWidth="1"/>
    <col min="3" max="3" width="18.75390625" style="8" customWidth="1"/>
    <col min="4" max="4" width="19.00390625" style="8" customWidth="1"/>
    <col min="5" max="5" width="17.125" style="8" customWidth="1"/>
    <col min="6" max="6" width="17.00390625" style="8" customWidth="1"/>
    <col min="7" max="12" width="9.125" style="8" customWidth="1"/>
    <col min="13" max="244" width="9.125" style="9" customWidth="1"/>
    <col min="245" max="253" width="9.125" style="8" customWidth="1"/>
    <col min="254" max="16384" width="9.125" style="9" customWidth="1"/>
  </cols>
  <sheetData>
    <row r="1" spans="4:6" ht="15">
      <c r="D1" s="98" t="s">
        <v>50</v>
      </c>
      <c r="E1" s="98"/>
      <c r="F1" s="1"/>
    </row>
    <row r="2" spans="3:13" ht="15">
      <c r="C2" s="9"/>
      <c r="D2" s="98" t="s">
        <v>71</v>
      </c>
      <c r="E2" s="98"/>
      <c r="F2" s="1"/>
      <c r="M2" s="8"/>
    </row>
    <row r="3" spans="3:13" ht="15">
      <c r="C3" s="9"/>
      <c r="D3" s="98" t="s">
        <v>118</v>
      </c>
      <c r="E3" s="99"/>
      <c r="F3" s="1"/>
      <c r="M3" s="8"/>
    </row>
    <row r="4" spans="3:13" ht="15">
      <c r="C4" s="9"/>
      <c r="D4" s="98" t="s">
        <v>76</v>
      </c>
      <c r="E4" s="99"/>
      <c r="F4" s="1"/>
      <c r="M4" s="8"/>
    </row>
    <row r="5" spans="3:13" ht="12.75" customHeight="1">
      <c r="C5" s="9"/>
      <c r="D5" s="98" t="s">
        <v>128</v>
      </c>
      <c r="E5" s="98"/>
      <c r="F5" s="1"/>
      <c r="M5" s="8"/>
    </row>
    <row r="6" spans="3:6" ht="13.5" customHeight="1">
      <c r="C6" s="9"/>
      <c r="D6" s="52"/>
      <c r="E6" s="52"/>
      <c r="F6" s="1"/>
    </row>
    <row r="7" spans="1:6" ht="18" customHeight="1">
      <c r="A7" s="108" t="s">
        <v>119</v>
      </c>
      <c r="B7" s="108"/>
      <c r="C7" s="108"/>
      <c r="D7" s="108"/>
      <c r="E7" s="108"/>
      <c r="F7" s="108"/>
    </row>
    <row r="8" spans="1:6" ht="18" customHeight="1">
      <c r="A8" s="10"/>
      <c r="B8" s="10"/>
      <c r="C8" s="10"/>
      <c r="D8" s="10"/>
      <c r="E8" s="10"/>
      <c r="F8" s="10"/>
    </row>
    <row r="9" spans="1:6" ht="18" customHeight="1">
      <c r="A9" s="109">
        <v>17314522000</v>
      </c>
      <c r="B9" s="110"/>
      <c r="C9" s="10"/>
      <c r="D9" s="10"/>
      <c r="E9" s="10"/>
      <c r="F9" s="10"/>
    </row>
    <row r="10" spans="1:6" ht="21" customHeight="1">
      <c r="A10" s="111" t="s">
        <v>51</v>
      </c>
      <c r="B10" s="112"/>
      <c r="C10" s="11"/>
      <c r="D10" s="11"/>
      <c r="E10" s="11"/>
      <c r="F10" s="55" t="s">
        <v>52</v>
      </c>
    </row>
    <row r="11" spans="1:6" ht="49.5" customHeight="1">
      <c r="A11" s="113" t="s">
        <v>14</v>
      </c>
      <c r="B11" s="113" t="s">
        <v>18</v>
      </c>
      <c r="C11" s="113" t="s">
        <v>31</v>
      </c>
      <c r="D11" s="113" t="s">
        <v>12</v>
      </c>
      <c r="E11" s="113" t="s">
        <v>13</v>
      </c>
      <c r="F11" s="113"/>
    </row>
    <row r="12" spans="1:6" ht="25.5">
      <c r="A12" s="113"/>
      <c r="B12" s="113"/>
      <c r="C12" s="113"/>
      <c r="D12" s="113"/>
      <c r="E12" s="12" t="s">
        <v>0</v>
      </c>
      <c r="F12" s="13" t="s">
        <v>33</v>
      </c>
    </row>
    <row r="13" spans="1:6" ht="22.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3">
        <v>6</v>
      </c>
    </row>
    <row r="14" spans="1:6" ht="33" customHeight="1">
      <c r="A14" s="14">
        <v>10000000</v>
      </c>
      <c r="B14" s="15" t="s">
        <v>19</v>
      </c>
      <c r="C14" s="16">
        <f>C15+C18+C21+C22+C36</f>
        <v>-11054</v>
      </c>
      <c r="D14" s="16">
        <f>D15+D18+D21+D22+D36</f>
        <v>-11054</v>
      </c>
      <c r="E14" s="16">
        <f>E15+E18+E21+E22+E36</f>
        <v>0</v>
      </c>
      <c r="F14" s="16">
        <f>F15+F18+F21+F22+F36</f>
        <v>0</v>
      </c>
    </row>
    <row r="15" spans="1:6" ht="28.5">
      <c r="A15" s="17">
        <v>11000000</v>
      </c>
      <c r="B15" s="18" t="s">
        <v>20</v>
      </c>
      <c r="C15" s="16">
        <f aca="true" t="shared" si="0" ref="C15:C40">D15+E15</f>
        <v>3000</v>
      </c>
      <c r="D15" s="16">
        <f aca="true" t="shared" si="1" ref="D15:F16">D16</f>
        <v>3000</v>
      </c>
      <c r="E15" s="16">
        <f t="shared" si="1"/>
        <v>0</v>
      </c>
      <c r="F15" s="16">
        <f t="shared" si="1"/>
        <v>0</v>
      </c>
    </row>
    <row r="16" spans="1:6" ht="24.75" customHeight="1">
      <c r="A16" s="17">
        <v>11020000</v>
      </c>
      <c r="B16" s="18" t="s">
        <v>15</v>
      </c>
      <c r="C16" s="16">
        <f t="shared" si="0"/>
        <v>3000</v>
      </c>
      <c r="D16" s="16">
        <f t="shared" si="1"/>
        <v>3000</v>
      </c>
      <c r="E16" s="16">
        <f t="shared" si="1"/>
        <v>0</v>
      </c>
      <c r="F16" s="16">
        <f t="shared" si="1"/>
        <v>0</v>
      </c>
    </row>
    <row r="17" spans="1:6" ht="30">
      <c r="A17" s="19">
        <v>11020200</v>
      </c>
      <c r="B17" s="20" t="s">
        <v>16</v>
      </c>
      <c r="C17" s="16">
        <f t="shared" si="0"/>
        <v>3000</v>
      </c>
      <c r="D17" s="21">
        <v>3000</v>
      </c>
      <c r="E17" s="16"/>
      <c r="F17" s="22"/>
    </row>
    <row r="18" spans="1:6" ht="28.5">
      <c r="A18" s="17">
        <v>13000000</v>
      </c>
      <c r="B18" s="18" t="s">
        <v>53</v>
      </c>
      <c r="C18" s="16">
        <f t="shared" si="0"/>
        <v>-194054</v>
      </c>
      <c r="D18" s="21">
        <f aca="true" t="shared" si="2" ref="D18:F19">D19</f>
        <v>-194054</v>
      </c>
      <c r="E18" s="16">
        <f t="shared" si="2"/>
        <v>0</v>
      </c>
      <c r="F18" s="22">
        <f t="shared" si="2"/>
        <v>0</v>
      </c>
    </row>
    <row r="19" spans="1:6" ht="28.5">
      <c r="A19" s="17">
        <v>13010000</v>
      </c>
      <c r="B19" s="18" t="s">
        <v>54</v>
      </c>
      <c r="C19" s="16">
        <f t="shared" si="0"/>
        <v>-194054</v>
      </c>
      <c r="D19" s="21">
        <f t="shared" si="2"/>
        <v>-194054</v>
      </c>
      <c r="E19" s="16">
        <f t="shared" si="2"/>
        <v>0</v>
      </c>
      <c r="F19" s="16">
        <f t="shared" si="2"/>
        <v>0</v>
      </c>
    </row>
    <row r="20" spans="1:6" ht="45">
      <c r="A20" s="19">
        <v>13010100</v>
      </c>
      <c r="B20" s="20" t="s">
        <v>55</v>
      </c>
      <c r="C20" s="16">
        <f t="shared" si="0"/>
        <v>-194054</v>
      </c>
      <c r="D20" s="21">
        <v>-194054</v>
      </c>
      <c r="E20" s="16"/>
      <c r="F20" s="22"/>
    </row>
    <row r="21" spans="1:6" ht="31.5" customHeight="1">
      <c r="A21" s="17">
        <v>14040000</v>
      </c>
      <c r="B21" s="18" t="s">
        <v>77</v>
      </c>
      <c r="C21" s="16">
        <f t="shared" si="0"/>
        <v>0</v>
      </c>
      <c r="D21" s="16">
        <v>0</v>
      </c>
      <c r="E21" s="16">
        <v>0</v>
      </c>
      <c r="F21" s="16">
        <v>0</v>
      </c>
    </row>
    <row r="22" spans="1:6" ht="30" customHeight="1">
      <c r="A22" s="17">
        <v>18000000</v>
      </c>
      <c r="B22" s="18" t="s">
        <v>78</v>
      </c>
      <c r="C22" s="16">
        <f t="shared" si="0"/>
        <v>180000</v>
      </c>
      <c r="D22" s="16">
        <f>D23+D32</f>
        <v>180000</v>
      </c>
      <c r="E22" s="16">
        <f>E23+E32</f>
        <v>0</v>
      </c>
      <c r="F22" s="22">
        <f>F23+F32</f>
        <v>0</v>
      </c>
    </row>
    <row r="23" spans="1:6" ht="30" customHeight="1">
      <c r="A23" s="17">
        <v>18010000</v>
      </c>
      <c r="B23" s="18" t="s">
        <v>79</v>
      </c>
      <c r="C23" s="16">
        <f t="shared" si="0"/>
        <v>180000</v>
      </c>
      <c r="D23" s="16">
        <f>D24+D25+D26+D27+D28+D29+D30+D31</f>
        <v>180000</v>
      </c>
      <c r="E23" s="16">
        <f>E24+E25+E26+E27+E28+E29+E30+E31</f>
        <v>0</v>
      </c>
      <c r="F23" s="22">
        <f>F24+F25+F26+F27+F28+F29+F30+F31</f>
        <v>0</v>
      </c>
    </row>
    <row r="24" spans="1:6" ht="64.5" customHeight="1">
      <c r="A24" s="19">
        <v>18010100</v>
      </c>
      <c r="B24" s="20" t="s">
        <v>80</v>
      </c>
      <c r="C24" s="16">
        <f t="shared" si="0"/>
        <v>0</v>
      </c>
      <c r="D24" s="21">
        <v>0</v>
      </c>
      <c r="E24" s="16">
        <v>0</v>
      </c>
      <c r="F24" s="22">
        <v>0</v>
      </c>
    </row>
    <row r="25" spans="1:6" ht="47.25" customHeight="1">
      <c r="A25" s="19">
        <v>18010200</v>
      </c>
      <c r="B25" s="20" t="s">
        <v>81</v>
      </c>
      <c r="C25" s="16">
        <f t="shared" si="0"/>
        <v>0</v>
      </c>
      <c r="D25" s="21">
        <v>0</v>
      </c>
      <c r="E25" s="16">
        <v>0</v>
      </c>
      <c r="F25" s="22">
        <v>0</v>
      </c>
    </row>
    <row r="26" spans="1:6" ht="66" customHeight="1">
      <c r="A26" s="94">
        <v>18010300</v>
      </c>
      <c r="B26" s="95" t="s">
        <v>82</v>
      </c>
      <c r="C26" s="16">
        <f t="shared" si="0"/>
        <v>0</v>
      </c>
      <c r="D26" s="21">
        <v>0</v>
      </c>
      <c r="E26" s="16">
        <v>0</v>
      </c>
      <c r="F26" s="16">
        <v>0</v>
      </c>
    </row>
    <row r="27" spans="1:6" ht="50.25" customHeight="1">
      <c r="A27" s="19">
        <v>18010400</v>
      </c>
      <c r="B27" s="20" t="s">
        <v>83</v>
      </c>
      <c r="C27" s="16">
        <f t="shared" si="0"/>
        <v>0</v>
      </c>
      <c r="D27" s="21">
        <v>0</v>
      </c>
      <c r="E27" s="16">
        <v>0</v>
      </c>
      <c r="F27" s="16">
        <v>0</v>
      </c>
    </row>
    <row r="28" spans="1:6" ht="25.5" customHeight="1">
      <c r="A28" s="19">
        <v>18010500</v>
      </c>
      <c r="B28" s="20" t="s">
        <v>84</v>
      </c>
      <c r="C28" s="16">
        <f t="shared" si="0"/>
        <v>180000</v>
      </c>
      <c r="D28" s="21">
        <v>180000</v>
      </c>
      <c r="E28" s="16">
        <v>0</v>
      </c>
      <c r="F28" s="16">
        <v>0</v>
      </c>
    </row>
    <row r="29" spans="1:6" ht="48" customHeight="1">
      <c r="A29" s="19">
        <v>18010600</v>
      </c>
      <c r="B29" s="20" t="s">
        <v>85</v>
      </c>
      <c r="C29" s="16">
        <f t="shared" si="0"/>
        <v>0</v>
      </c>
      <c r="D29" s="21">
        <v>0</v>
      </c>
      <c r="E29" s="16">
        <v>0</v>
      </c>
      <c r="F29" s="16">
        <v>0</v>
      </c>
    </row>
    <row r="30" spans="1:6" ht="37.5" customHeight="1">
      <c r="A30" s="19">
        <v>18010700</v>
      </c>
      <c r="B30" s="20" t="s">
        <v>86</v>
      </c>
      <c r="C30" s="16">
        <f t="shared" si="0"/>
        <v>0</v>
      </c>
      <c r="D30" s="21">
        <v>0</v>
      </c>
      <c r="E30" s="16">
        <v>0</v>
      </c>
      <c r="F30" s="16">
        <v>0</v>
      </c>
    </row>
    <row r="31" spans="1:6" ht="15.75">
      <c r="A31" s="19">
        <v>18010900</v>
      </c>
      <c r="B31" s="20" t="s">
        <v>87</v>
      </c>
      <c r="C31" s="16">
        <f t="shared" si="0"/>
        <v>0</v>
      </c>
      <c r="D31" s="21">
        <v>0</v>
      </c>
      <c r="E31" s="16">
        <v>0</v>
      </c>
      <c r="F31" s="16">
        <v>0</v>
      </c>
    </row>
    <row r="32" spans="1:6" ht="48.75" customHeight="1">
      <c r="A32" s="17">
        <v>18050000</v>
      </c>
      <c r="B32" s="18" t="s">
        <v>88</v>
      </c>
      <c r="C32" s="16">
        <f t="shared" si="0"/>
        <v>0</v>
      </c>
      <c r="D32" s="16">
        <f>D33+D34+D35</f>
        <v>0</v>
      </c>
      <c r="E32" s="16">
        <f>E33+E34+E35</f>
        <v>0</v>
      </c>
      <c r="F32" s="16">
        <f>F33+F34+F35</f>
        <v>0</v>
      </c>
    </row>
    <row r="33" spans="1:6" ht="49.5" customHeight="1">
      <c r="A33" s="19">
        <v>18050300</v>
      </c>
      <c r="B33" s="20" t="s">
        <v>89</v>
      </c>
      <c r="C33" s="16">
        <f t="shared" si="0"/>
        <v>0</v>
      </c>
      <c r="D33" s="21">
        <v>0</v>
      </c>
      <c r="E33" s="16">
        <v>0</v>
      </c>
      <c r="F33" s="16">
        <v>0</v>
      </c>
    </row>
    <row r="34" spans="1:6" ht="21" customHeight="1">
      <c r="A34" s="19">
        <v>18050400</v>
      </c>
      <c r="B34" s="20" t="s">
        <v>90</v>
      </c>
      <c r="C34" s="16">
        <f t="shared" si="0"/>
        <v>0</v>
      </c>
      <c r="D34" s="21">
        <v>0</v>
      </c>
      <c r="E34" s="16">
        <v>0</v>
      </c>
      <c r="F34" s="16">
        <v>0</v>
      </c>
    </row>
    <row r="35" spans="1:6" ht="78.75" customHeight="1">
      <c r="A35" s="19">
        <v>18050500</v>
      </c>
      <c r="B35" s="20" t="s">
        <v>91</v>
      </c>
      <c r="C35" s="16">
        <f t="shared" si="0"/>
        <v>0</v>
      </c>
      <c r="D35" s="21">
        <v>0</v>
      </c>
      <c r="E35" s="16">
        <v>0</v>
      </c>
      <c r="F35" s="16">
        <v>0</v>
      </c>
    </row>
    <row r="36" spans="1:253" s="97" customFormat="1" ht="21" customHeight="1">
      <c r="A36" s="17">
        <v>19000000</v>
      </c>
      <c r="B36" s="18" t="s">
        <v>92</v>
      </c>
      <c r="C36" s="16">
        <f t="shared" si="0"/>
        <v>0</v>
      </c>
      <c r="D36" s="16">
        <f>D37</f>
        <v>0</v>
      </c>
      <c r="E36" s="16">
        <f>E37</f>
        <v>0</v>
      </c>
      <c r="F36" s="16">
        <f>F37</f>
        <v>0</v>
      </c>
      <c r="G36" s="96"/>
      <c r="H36" s="96"/>
      <c r="I36" s="96"/>
      <c r="J36" s="96"/>
      <c r="K36" s="96"/>
      <c r="L36" s="96"/>
      <c r="IK36" s="96"/>
      <c r="IL36" s="96"/>
      <c r="IM36" s="96"/>
      <c r="IN36" s="96"/>
      <c r="IO36" s="96"/>
      <c r="IP36" s="96"/>
      <c r="IQ36" s="96"/>
      <c r="IR36" s="96"/>
      <c r="IS36" s="96"/>
    </row>
    <row r="37" spans="1:253" s="97" customFormat="1" ht="21" customHeight="1">
      <c r="A37" s="17">
        <v>19010000</v>
      </c>
      <c r="B37" s="18" t="s">
        <v>93</v>
      </c>
      <c r="C37" s="16">
        <f t="shared" si="0"/>
        <v>0</v>
      </c>
      <c r="D37" s="16">
        <f>D38+D39+D40</f>
        <v>0</v>
      </c>
      <c r="E37" s="16">
        <f>E38+E39+E40</f>
        <v>0</v>
      </c>
      <c r="F37" s="16">
        <f>F38+F39+F40</f>
        <v>0</v>
      </c>
      <c r="G37" s="96"/>
      <c r="H37" s="96"/>
      <c r="I37" s="96"/>
      <c r="J37" s="96"/>
      <c r="K37" s="96"/>
      <c r="L37" s="96"/>
      <c r="IK37" s="96"/>
      <c r="IL37" s="96"/>
      <c r="IM37" s="96"/>
      <c r="IN37" s="96"/>
      <c r="IO37" s="96"/>
      <c r="IP37" s="96"/>
      <c r="IQ37" s="96"/>
      <c r="IR37" s="96"/>
      <c r="IS37" s="96"/>
    </row>
    <row r="38" spans="1:6" ht="44.25" customHeight="1">
      <c r="A38" s="19">
        <v>19010100</v>
      </c>
      <c r="B38" s="20" t="s">
        <v>94</v>
      </c>
      <c r="C38" s="16">
        <f t="shared" si="0"/>
        <v>0</v>
      </c>
      <c r="D38" s="16">
        <v>0</v>
      </c>
      <c r="E38" s="16">
        <v>0</v>
      </c>
      <c r="F38" s="16">
        <v>0</v>
      </c>
    </row>
    <row r="39" spans="1:6" ht="38.25" customHeight="1">
      <c r="A39" s="19">
        <v>19010200</v>
      </c>
      <c r="B39" s="20" t="s">
        <v>95</v>
      </c>
      <c r="C39" s="16">
        <f t="shared" si="0"/>
        <v>0</v>
      </c>
      <c r="D39" s="16">
        <v>0</v>
      </c>
      <c r="E39" s="16">
        <v>0</v>
      </c>
      <c r="F39" s="16">
        <v>0</v>
      </c>
    </row>
    <row r="40" spans="1:6" ht="65.25" customHeight="1">
      <c r="A40" s="19">
        <v>19010300</v>
      </c>
      <c r="B40" s="20" t="s">
        <v>96</v>
      </c>
      <c r="C40" s="16">
        <f t="shared" si="0"/>
        <v>0</v>
      </c>
      <c r="D40" s="16">
        <v>0</v>
      </c>
      <c r="E40" s="16">
        <v>0</v>
      </c>
      <c r="F40" s="16">
        <v>0</v>
      </c>
    </row>
    <row r="41" spans="1:253" s="97" customFormat="1" ht="21" customHeight="1">
      <c r="A41" s="17">
        <v>20000000</v>
      </c>
      <c r="B41" s="18" t="s">
        <v>97</v>
      </c>
      <c r="C41" s="16">
        <f>C42+C46+C54</f>
        <v>11054</v>
      </c>
      <c r="D41" s="16">
        <f>D42+D46+D54+D57</f>
        <v>11054</v>
      </c>
      <c r="E41" s="16">
        <f>E42+E46+E54+E57</f>
        <v>0</v>
      </c>
      <c r="F41" s="16">
        <f>F42+F46+F54+F57</f>
        <v>0</v>
      </c>
      <c r="G41" s="96"/>
      <c r="H41" s="96"/>
      <c r="I41" s="96"/>
      <c r="J41" s="96"/>
      <c r="K41" s="96"/>
      <c r="L41" s="96"/>
      <c r="IK41" s="96"/>
      <c r="IL41" s="96"/>
      <c r="IM41" s="96"/>
      <c r="IN41" s="96"/>
      <c r="IO41" s="96"/>
      <c r="IP41" s="96"/>
      <c r="IQ41" s="96"/>
      <c r="IR41" s="96"/>
      <c r="IS41" s="96"/>
    </row>
    <row r="42" spans="1:253" s="97" customFormat="1" ht="30.75" customHeight="1">
      <c r="A42" s="17">
        <v>21000000</v>
      </c>
      <c r="B42" s="18" t="s">
        <v>98</v>
      </c>
      <c r="C42" s="16">
        <f aca="true" t="shared" si="3" ref="C42:C50">D42+E42</f>
        <v>11054</v>
      </c>
      <c r="D42" s="16">
        <f>D43+D45</f>
        <v>11054</v>
      </c>
      <c r="E42" s="16">
        <f>E43+E45</f>
        <v>0</v>
      </c>
      <c r="F42" s="16">
        <f>F43+F45</f>
        <v>0</v>
      </c>
      <c r="G42" s="96"/>
      <c r="H42" s="96"/>
      <c r="I42" s="96"/>
      <c r="J42" s="96"/>
      <c r="K42" s="96"/>
      <c r="L42" s="96"/>
      <c r="IK42" s="96"/>
      <c r="IL42" s="96"/>
      <c r="IM42" s="96"/>
      <c r="IN42" s="96"/>
      <c r="IO42" s="96"/>
      <c r="IP42" s="96"/>
      <c r="IQ42" s="96"/>
      <c r="IR42" s="96"/>
      <c r="IS42" s="96"/>
    </row>
    <row r="43" spans="1:253" s="97" customFormat="1" ht="21" customHeight="1">
      <c r="A43" s="17">
        <v>21080000</v>
      </c>
      <c r="B43" s="18" t="s">
        <v>21</v>
      </c>
      <c r="C43" s="16">
        <f t="shared" si="3"/>
        <v>1054</v>
      </c>
      <c r="D43" s="16">
        <f>D44</f>
        <v>1054</v>
      </c>
      <c r="E43" s="16">
        <f>E44</f>
        <v>0</v>
      </c>
      <c r="F43" s="16">
        <f>F44</f>
        <v>0</v>
      </c>
      <c r="G43" s="96"/>
      <c r="H43" s="96"/>
      <c r="I43" s="96"/>
      <c r="J43" s="96"/>
      <c r="K43" s="96"/>
      <c r="L43" s="96"/>
      <c r="IK43" s="96"/>
      <c r="IL43" s="96"/>
      <c r="IM43" s="96"/>
      <c r="IN43" s="96"/>
      <c r="IO43" s="96"/>
      <c r="IP43" s="96"/>
      <c r="IQ43" s="96"/>
      <c r="IR43" s="96"/>
      <c r="IS43" s="96"/>
    </row>
    <row r="44" spans="1:6" ht="21" customHeight="1">
      <c r="A44" s="19">
        <v>21081100</v>
      </c>
      <c r="B44" s="20" t="s">
        <v>99</v>
      </c>
      <c r="C44" s="16">
        <f t="shared" si="3"/>
        <v>1054</v>
      </c>
      <c r="D44" s="16">
        <v>1054</v>
      </c>
      <c r="E44" s="16">
        <v>0</v>
      </c>
      <c r="F44" s="16">
        <v>0</v>
      </c>
    </row>
    <row r="45" spans="1:6" ht="48" customHeight="1">
      <c r="A45" s="19">
        <v>21081500</v>
      </c>
      <c r="B45" s="20" t="s">
        <v>126</v>
      </c>
      <c r="C45" s="16">
        <f t="shared" si="3"/>
        <v>10000</v>
      </c>
      <c r="D45" s="16">
        <v>10000</v>
      </c>
      <c r="E45" s="16">
        <v>0</v>
      </c>
      <c r="F45" s="16">
        <v>0</v>
      </c>
    </row>
    <row r="46" spans="1:6" ht="39" customHeight="1">
      <c r="A46" s="17">
        <v>22000000</v>
      </c>
      <c r="B46" s="18" t="s">
        <v>100</v>
      </c>
      <c r="C46" s="16">
        <f t="shared" si="3"/>
        <v>0</v>
      </c>
      <c r="D46" s="16">
        <f>D47+D48+D49+D51</f>
        <v>0</v>
      </c>
      <c r="E46" s="16">
        <f>E47+E48+E49+E51</f>
        <v>0</v>
      </c>
      <c r="F46" s="16">
        <f>F47+F48+F49+F51</f>
        <v>0</v>
      </c>
    </row>
    <row r="47" spans="1:6" ht="22.5" customHeight="1">
      <c r="A47" s="19">
        <v>22010000</v>
      </c>
      <c r="B47" s="20" t="s">
        <v>101</v>
      </c>
      <c r="C47" s="16">
        <f t="shared" si="3"/>
        <v>0</v>
      </c>
      <c r="D47" s="21">
        <v>0</v>
      </c>
      <c r="E47" s="16">
        <v>0</v>
      </c>
      <c r="F47" s="16">
        <v>0</v>
      </c>
    </row>
    <row r="48" spans="1:6" ht="33" customHeight="1">
      <c r="A48" s="19">
        <v>22012500</v>
      </c>
      <c r="B48" s="20" t="s">
        <v>102</v>
      </c>
      <c r="C48" s="16">
        <f t="shared" si="3"/>
        <v>0</v>
      </c>
      <c r="D48" s="21">
        <v>0</v>
      </c>
      <c r="E48" s="16"/>
      <c r="F48" s="16"/>
    </row>
    <row r="49" spans="1:6" ht="50.25" customHeight="1">
      <c r="A49" s="17">
        <v>22080000</v>
      </c>
      <c r="B49" s="18" t="s">
        <v>103</v>
      </c>
      <c r="C49" s="16">
        <f t="shared" si="3"/>
        <v>0</v>
      </c>
      <c r="D49" s="16">
        <f>D50</f>
        <v>0</v>
      </c>
      <c r="E49" s="16">
        <f>E50</f>
        <v>0</v>
      </c>
      <c r="F49" s="16">
        <f>F50</f>
        <v>0</v>
      </c>
    </row>
    <row r="50" spans="1:6" ht="33" customHeight="1">
      <c r="A50" s="19">
        <v>22080400</v>
      </c>
      <c r="B50" s="20" t="s">
        <v>104</v>
      </c>
      <c r="C50" s="16">
        <f t="shared" si="3"/>
        <v>0</v>
      </c>
      <c r="D50" s="16">
        <v>0</v>
      </c>
      <c r="E50" s="16">
        <v>0</v>
      </c>
      <c r="F50" s="16">
        <v>0</v>
      </c>
    </row>
    <row r="51" spans="1:6" ht="33" customHeight="1">
      <c r="A51" s="17">
        <v>22090000</v>
      </c>
      <c r="B51" s="18" t="s">
        <v>105</v>
      </c>
      <c r="C51" s="16">
        <f>C52+C53</f>
        <v>0</v>
      </c>
      <c r="D51" s="16">
        <f>D52+D53</f>
        <v>0</v>
      </c>
      <c r="E51" s="16">
        <f>E52+E53</f>
        <v>0</v>
      </c>
      <c r="F51" s="16">
        <f>F52+F53</f>
        <v>0</v>
      </c>
    </row>
    <row r="52" spans="1:6" ht="33" customHeight="1">
      <c r="A52" s="19">
        <v>22090100</v>
      </c>
      <c r="B52" s="20" t="s">
        <v>106</v>
      </c>
      <c r="C52" s="16">
        <f aca="true" t="shared" si="4" ref="C52:C73">D52+E52</f>
        <v>0</v>
      </c>
      <c r="D52" s="16">
        <v>0</v>
      </c>
      <c r="E52" s="16">
        <v>0</v>
      </c>
      <c r="F52" s="16">
        <v>0</v>
      </c>
    </row>
    <row r="53" spans="1:6" ht="33" customHeight="1">
      <c r="A53" s="19">
        <v>22090400</v>
      </c>
      <c r="B53" s="20" t="s">
        <v>107</v>
      </c>
      <c r="C53" s="16">
        <f t="shared" si="4"/>
        <v>0</v>
      </c>
      <c r="D53" s="16">
        <v>0</v>
      </c>
      <c r="E53" s="16">
        <v>0</v>
      </c>
      <c r="F53" s="16">
        <v>0</v>
      </c>
    </row>
    <row r="54" spans="1:6" ht="33" customHeight="1">
      <c r="A54" s="17">
        <v>24000000</v>
      </c>
      <c r="B54" s="18" t="s">
        <v>108</v>
      </c>
      <c r="C54" s="16">
        <f t="shared" si="4"/>
        <v>0</v>
      </c>
      <c r="D54" s="16">
        <f aca="true" t="shared" si="5" ref="D54:F55">D55</f>
        <v>0</v>
      </c>
      <c r="E54" s="16">
        <f t="shared" si="5"/>
        <v>0</v>
      </c>
      <c r="F54" s="16">
        <f t="shared" si="5"/>
        <v>0</v>
      </c>
    </row>
    <row r="55" spans="1:6" ht="33" customHeight="1">
      <c r="A55" s="17">
        <v>24060000</v>
      </c>
      <c r="B55" s="18" t="s">
        <v>21</v>
      </c>
      <c r="C55" s="16">
        <f t="shared" si="4"/>
        <v>0</v>
      </c>
      <c r="D55" s="16">
        <f t="shared" si="5"/>
        <v>0</v>
      </c>
      <c r="E55" s="16">
        <f t="shared" si="5"/>
        <v>0</v>
      </c>
      <c r="F55" s="16">
        <f t="shared" si="5"/>
        <v>0</v>
      </c>
    </row>
    <row r="56" spans="1:6" ht="33" customHeight="1">
      <c r="A56" s="19">
        <v>24060300</v>
      </c>
      <c r="B56" s="20" t="s">
        <v>21</v>
      </c>
      <c r="C56" s="16">
        <f t="shared" si="4"/>
        <v>0</v>
      </c>
      <c r="D56" s="16">
        <v>0</v>
      </c>
      <c r="E56" s="16">
        <v>0</v>
      </c>
      <c r="F56" s="16">
        <v>0</v>
      </c>
    </row>
    <row r="57" spans="1:6" ht="52.5" customHeight="1">
      <c r="A57" s="17">
        <v>25010000</v>
      </c>
      <c r="B57" s="18" t="s">
        <v>22</v>
      </c>
      <c r="C57" s="16">
        <f t="shared" si="4"/>
        <v>0</v>
      </c>
      <c r="D57" s="16">
        <f>D58+D59+D60+D61</f>
        <v>0</v>
      </c>
      <c r="E57" s="16">
        <f>E58+E59+E60+E61</f>
        <v>0</v>
      </c>
      <c r="F57" s="16">
        <f>F58+F59+F60+F61</f>
        <v>0</v>
      </c>
    </row>
    <row r="58" spans="1:6" ht="33" customHeight="1">
      <c r="A58" s="19">
        <v>25010100</v>
      </c>
      <c r="B58" s="20" t="s">
        <v>23</v>
      </c>
      <c r="C58" s="16">
        <f t="shared" si="4"/>
        <v>0</v>
      </c>
      <c r="D58" s="21">
        <v>0</v>
      </c>
      <c r="E58" s="21">
        <v>0</v>
      </c>
      <c r="F58" s="22">
        <v>0</v>
      </c>
    </row>
    <row r="59" spans="1:6" ht="30" customHeight="1">
      <c r="A59" s="19">
        <v>25010200</v>
      </c>
      <c r="B59" s="20" t="s">
        <v>24</v>
      </c>
      <c r="C59" s="16">
        <f t="shared" si="4"/>
        <v>0</v>
      </c>
      <c r="D59" s="21">
        <v>0</v>
      </c>
      <c r="E59" s="21">
        <v>0</v>
      </c>
      <c r="F59" s="22">
        <v>0</v>
      </c>
    </row>
    <row r="60" spans="1:6" ht="30" customHeight="1">
      <c r="A60" s="19">
        <v>25010300</v>
      </c>
      <c r="B60" s="20" t="s">
        <v>25</v>
      </c>
      <c r="C60" s="16">
        <f t="shared" si="4"/>
        <v>0</v>
      </c>
      <c r="D60" s="21">
        <v>0</v>
      </c>
      <c r="E60" s="21">
        <v>0</v>
      </c>
      <c r="F60" s="22">
        <v>0</v>
      </c>
    </row>
    <row r="61" spans="1:6" ht="45">
      <c r="A61" s="19">
        <v>25010400</v>
      </c>
      <c r="B61" s="20" t="s">
        <v>26</v>
      </c>
      <c r="C61" s="16">
        <f t="shared" si="4"/>
        <v>0</v>
      </c>
      <c r="D61" s="21">
        <v>0</v>
      </c>
      <c r="E61" s="21">
        <v>0</v>
      </c>
      <c r="F61" s="22">
        <v>0</v>
      </c>
    </row>
    <row r="62" spans="1:6" ht="15.75">
      <c r="A62" s="17">
        <v>30000000</v>
      </c>
      <c r="B62" s="18" t="s">
        <v>109</v>
      </c>
      <c r="C62" s="16">
        <f t="shared" si="4"/>
        <v>0</v>
      </c>
      <c r="D62" s="21">
        <f>D63+D65</f>
        <v>0</v>
      </c>
      <c r="E62" s="21">
        <f>E63+E65</f>
        <v>0</v>
      </c>
      <c r="F62" s="16">
        <f>F63+F65</f>
        <v>0</v>
      </c>
    </row>
    <row r="63" spans="1:6" ht="28.5">
      <c r="A63" s="17">
        <v>31000000</v>
      </c>
      <c r="B63" s="18" t="s">
        <v>110</v>
      </c>
      <c r="C63" s="16">
        <f t="shared" si="4"/>
        <v>0</v>
      </c>
      <c r="D63" s="21">
        <f>D64</f>
        <v>0</v>
      </c>
      <c r="E63" s="21">
        <f>E64</f>
        <v>0</v>
      </c>
      <c r="F63" s="16">
        <f>F64</f>
        <v>0</v>
      </c>
    </row>
    <row r="64" spans="1:6" ht="45">
      <c r="A64" s="19">
        <v>31030000</v>
      </c>
      <c r="B64" s="20" t="s">
        <v>111</v>
      </c>
      <c r="C64" s="16">
        <f t="shared" si="4"/>
        <v>0</v>
      </c>
      <c r="D64" s="21">
        <v>0</v>
      </c>
      <c r="E64" s="21">
        <v>0</v>
      </c>
      <c r="F64" s="16">
        <v>0</v>
      </c>
    </row>
    <row r="65" spans="1:6" ht="28.5">
      <c r="A65" s="17">
        <v>33000000</v>
      </c>
      <c r="B65" s="18" t="s">
        <v>112</v>
      </c>
      <c r="C65" s="16">
        <f t="shared" si="4"/>
        <v>0</v>
      </c>
      <c r="D65" s="21">
        <f aca="true" t="shared" si="6" ref="D65:F66">D66</f>
        <v>0</v>
      </c>
      <c r="E65" s="21">
        <f t="shared" si="6"/>
        <v>0</v>
      </c>
      <c r="F65" s="16">
        <f t="shared" si="6"/>
        <v>0</v>
      </c>
    </row>
    <row r="66" spans="1:6" ht="15.75">
      <c r="A66" s="17">
        <v>33010000</v>
      </c>
      <c r="B66" s="18" t="s">
        <v>113</v>
      </c>
      <c r="C66" s="16">
        <f t="shared" si="4"/>
        <v>0</v>
      </c>
      <c r="D66" s="21">
        <f t="shared" si="6"/>
        <v>0</v>
      </c>
      <c r="E66" s="21">
        <f t="shared" si="6"/>
        <v>0</v>
      </c>
      <c r="F66" s="16">
        <f t="shared" si="6"/>
        <v>0</v>
      </c>
    </row>
    <row r="67" spans="1:6" ht="75">
      <c r="A67" s="19">
        <v>33010100</v>
      </c>
      <c r="B67" s="20" t="s">
        <v>114</v>
      </c>
      <c r="C67" s="16">
        <f t="shared" si="4"/>
        <v>0</v>
      </c>
      <c r="D67" s="21">
        <v>0</v>
      </c>
      <c r="E67" s="21">
        <v>0</v>
      </c>
      <c r="F67" s="22">
        <v>0</v>
      </c>
    </row>
    <row r="68" spans="1:253" s="27" customFormat="1" ht="32.25" customHeight="1">
      <c r="A68" s="12"/>
      <c r="B68" s="56" t="s">
        <v>56</v>
      </c>
      <c r="C68" s="23">
        <f t="shared" si="4"/>
        <v>0</v>
      </c>
      <c r="D68" s="23">
        <f>D14+D41+D62</f>
        <v>0</v>
      </c>
      <c r="E68" s="23">
        <f>E14+E41+E62</f>
        <v>0</v>
      </c>
      <c r="F68" s="23">
        <f>F14+F41+F62</f>
        <v>0</v>
      </c>
      <c r="G68" s="26"/>
      <c r="H68" s="26"/>
      <c r="I68" s="26"/>
      <c r="J68" s="26"/>
      <c r="K68" s="26"/>
      <c r="L68" s="26"/>
      <c r="IK68" s="26"/>
      <c r="IL68" s="26"/>
      <c r="IM68" s="26"/>
      <c r="IN68" s="26"/>
      <c r="IO68" s="26"/>
      <c r="IP68" s="26"/>
      <c r="IQ68" s="26"/>
      <c r="IR68" s="26"/>
      <c r="IS68" s="26"/>
    </row>
    <row r="69" spans="1:253" s="33" customFormat="1" ht="20.25" customHeight="1">
      <c r="A69" s="12">
        <v>40000000</v>
      </c>
      <c r="B69" s="24" t="s">
        <v>1</v>
      </c>
      <c r="C69" s="16">
        <f t="shared" si="4"/>
        <v>0</v>
      </c>
      <c r="D69" s="25">
        <f>D70</f>
        <v>0</v>
      </c>
      <c r="E69" s="25">
        <f>E70</f>
        <v>0</v>
      </c>
      <c r="F69" s="25">
        <f>F70</f>
        <v>0</v>
      </c>
      <c r="G69" s="32"/>
      <c r="H69" s="32"/>
      <c r="I69" s="32"/>
      <c r="J69" s="32"/>
      <c r="K69" s="32"/>
      <c r="L69" s="32"/>
      <c r="IK69" s="32"/>
      <c r="IL69" s="32"/>
      <c r="IM69" s="32"/>
      <c r="IN69" s="32"/>
      <c r="IO69" s="32"/>
      <c r="IP69" s="32"/>
      <c r="IQ69" s="32"/>
      <c r="IR69" s="32"/>
      <c r="IS69" s="32"/>
    </row>
    <row r="70" spans="1:253" s="33" customFormat="1" ht="32.25" customHeight="1">
      <c r="A70" s="28">
        <v>41000000</v>
      </c>
      <c r="B70" s="29" t="s">
        <v>2</v>
      </c>
      <c r="C70" s="30">
        <f t="shared" si="4"/>
        <v>0</v>
      </c>
      <c r="D70" s="31">
        <f>D71+D73</f>
        <v>0</v>
      </c>
      <c r="E70" s="31">
        <f>E71+E73</f>
        <v>0</v>
      </c>
      <c r="F70" s="31">
        <f>F71+F73</f>
        <v>0</v>
      </c>
      <c r="G70" s="32"/>
      <c r="H70" s="32"/>
      <c r="I70" s="32"/>
      <c r="J70" s="32"/>
      <c r="K70" s="32"/>
      <c r="L70" s="32"/>
      <c r="IK70" s="32"/>
      <c r="IL70" s="32"/>
      <c r="IM70" s="32"/>
      <c r="IN70" s="32"/>
      <c r="IO70" s="32"/>
      <c r="IP70" s="32"/>
      <c r="IQ70" s="32"/>
      <c r="IR70" s="32"/>
      <c r="IS70" s="32"/>
    </row>
    <row r="71" spans="1:253" s="33" customFormat="1" ht="28.5">
      <c r="A71" s="28">
        <v>41040000</v>
      </c>
      <c r="B71" s="29" t="s">
        <v>38</v>
      </c>
      <c r="C71" s="30">
        <f t="shared" si="4"/>
        <v>0</v>
      </c>
      <c r="D71" s="31">
        <f>SUM(D72:D72)</f>
        <v>0</v>
      </c>
      <c r="E71" s="31">
        <f>E72</f>
        <v>0</v>
      </c>
      <c r="F71" s="31">
        <f>F72</f>
        <v>0</v>
      </c>
      <c r="G71" s="32"/>
      <c r="H71" s="32"/>
      <c r="I71" s="32"/>
      <c r="J71" s="32"/>
      <c r="K71" s="32"/>
      <c r="L71" s="32"/>
      <c r="IK71" s="32"/>
      <c r="IL71" s="32"/>
      <c r="IM71" s="32"/>
      <c r="IN71" s="32"/>
      <c r="IO71" s="32"/>
      <c r="IP71" s="32"/>
      <c r="IQ71" s="32"/>
      <c r="IR71" s="32"/>
      <c r="IS71" s="32"/>
    </row>
    <row r="72" spans="1:253" s="33" customFormat="1" ht="32.25" customHeight="1">
      <c r="A72" s="19">
        <v>41040400</v>
      </c>
      <c r="B72" s="20" t="s">
        <v>37</v>
      </c>
      <c r="C72" s="30">
        <f t="shared" si="4"/>
        <v>0</v>
      </c>
      <c r="D72" s="34">
        <v>0</v>
      </c>
      <c r="E72" s="31">
        <v>0</v>
      </c>
      <c r="F72" s="31">
        <v>0</v>
      </c>
      <c r="G72" s="32"/>
      <c r="H72" s="32"/>
      <c r="I72" s="32"/>
      <c r="J72" s="32"/>
      <c r="K72" s="32"/>
      <c r="L72" s="32"/>
      <c r="IK72" s="32"/>
      <c r="IL72" s="32"/>
      <c r="IM72" s="32"/>
      <c r="IN72" s="32"/>
      <c r="IO72" s="32"/>
      <c r="IP72" s="32"/>
      <c r="IQ72" s="32"/>
      <c r="IR72" s="32"/>
      <c r="IS72" s="32"/>
    </row>
    <row r="73" spans="1:253" s="33" customFormat="1" ht="28.5">
      <c r="A73" s="28">
        <v>41050000</v>
      </c>
      <c r="B73" s="29" t="s">
        <v>39</v>
      </c>
      <c r="C73" s="30">
        <f t="shared" si="4"/>
        <v>0</v>
      </c>
      <c r="D73" s="31">
        <f>D74</f>
        <v>0</v>
      </c>
      <c r="E73" s="31">
        <v>0</v>
      </c>
      <c r="F73" s="31">
        <v>0</v>
      </c>
      <c r="G73" s="32"/>
      <c r="H73" s="32"/>
      <c r="I73" s="32"/>
      <c r="J73" s="32"/>
      <c r="K73" s="32"/>
      <c r="L73" s="32"/>
      <c r="IK73" s="32"/>
      <c r="IL73" s="32"/>
      <c r="IM73" s="32"/>
      <c r="IN73" s="32"/>
      <c r="IO73" s="32"/>
      <c r="IP73" s="32"/>
      <c r="IQ73" s="32"/>
      <c r="IR73" s="32"/>
      <c r="IS73" s="32"/>
    </row>
    <row r="74" spans="1:253" s="33" customFormat="1" ht="84.75" customHeight="1">
      <c r="A74" s="35">
        <v>41053900</v>
      </c>
      <c r="B74" s="36" t="s">
        <v>120</v>
      </c>
      <c r="C74" s="30">
        <v>0</v>
      </c>
      <c r="D74" s="34">
        <v>0</v>
      </c>
      <c r="E74" s="31">
        <v>0</v>
      </c>
      <c r="F74" s="31">
        <v>0</v>
      </c>
      <c r="G74" s="32"/>
      <c r="H74" s="32"/>
      <c r="I74" s="32"/>
      <c r="J74" s="32"/>
      <c r="K74" s="32"/>
      <c r="L74" s="32"/>
      <c r="IK74" s="32"/>
      <c r="IL74" s="32"/>
      <c r="IM74" s="32"/>
      <c r="IN74" s="32"/>
      <c r="IO74" s="32"/>
      <c r="IP74" s="32"/>
      <c r="IQ74" s="32"/>
      <c r="IR74" s="32"/>
      <c r="IS74" s="32"/>
    </row>
    <row r="75" spans="1:253" s="40" customFormat="1" ht="24.75" customHeight="1">
      <c r="A75" s="37"/>
      <c r="B75" s="38" t="s">
        <v>27</v>
      </c>
      <c r="C75" s="23">
        <f>C68+C69</f>
        <v>0</v>
      </c>
      <c r="D75" s="23">
        <f>D68+D69</f>
        <v>0</v>
      </c>
      <c r="E75" s="23">
        <f>E68+E69</f>
        <v>0</v>
      </c>
      <c r="F75" s="23">
        <f>F68+F69</f>
        <v>0</v>
      </c>
      <c r="G75" s="39"/>
      <c r="H75" s="39"/>
      <c r="I75" s="39"/>
      <c r="J75" s="39"/>
      <c r="K75" s="39"/>
      <c r="L75" s="39"/>
      <c r="IK75" s="39"/>
      <c r="IL75" s="39"/>
      <c r="IM75" s="39"/>
      <c r="IN75" s="39"/>
      <c r="IO75" s="39"/>
      <c r="IP75" s="39"/>
      <c r="IQ75" s="39"/>
      <c r="IR75" s="39"/>
      <c r="IS75" s="39"/>
    </row>
    <row r="76" spans="1:253" s="40" customFormat="1" ht="40.5" customHeight="1">
      <c r="A76" s="5"/>
      <c r="B76" s="41"/>
      <c r="C76" s="42"/>
      <c r="D76" s="43"/>
      <c r="E76" s="43"/>
      <c r="F76" s="43"/>
      <c r="G76" s="39"/>
      <c r="H76" s="39"/>
      <c r="I76" s="39"/>
      <c r="J76" s="39"/>
      <c r="K76" s="39"/>
      <c r="L76" s="39"/>
      <c r="IK76" s="39"/>
      <c r="IL76" s="39"/>
      <c r="IM76" s="39"/>
      <c r="IN76" s="39"/>
      <c r="IO76" s="39"/>
      <c r="IP76" s="39"/>
      <c r="IQ76" s="39"/>
      <c r="IR76" s="39"/>
      <c r="IS76" s="39"/>
    </row>
    <row r="77" spans="1:6" ht="18.75">
      <c r="A77" s="105" t="s">
        <v>74</v>
      </c>
      <c r="B77" s="105"/>
      <c r="C77" s="44"/>
      <c r="D77" s="106" t="s">
        <v>115</v>
      </c>
      <c r="E77" s="107"/>
      <c r="F77" s="106"/>
    </row>
    <row r="81" spans="3:5" ht="12.75">
      <c r="C81" s="57"/>
      <c r="D81" s="58"/>
      <c r="E81" s="57"/>
    </row>
  </sheetData>
  <sheetProtection/>
  <mergeCells count="10">
    <mergeCell ref="A77:B77"/>
    <mergeCell ref="D77:F77"/>
    <mergeCell ref="A7:F7"/>
    <mergeCell ref="A9:B9"/>
    <mergeCell ref="A10:B10"/>
    <mergeCell ref="A11:A12"/>
    <mergeCell ref="B11:B12"/>
    <mergeCell ref="C11:C12"/>
    <mergeCell ref="D11:D12"/>
    <mergeCell ref="E11:F11"/>
  </mergeCells>
  <printOptions/>
  <pageMargins left="0.75" right="0.2" top="0.34" bottom="0.48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0"/>
  <sheetViews>
    <sheetView tabSelected="1" zoomScalePageLayoutView="0" workbookViewId="0" topLeftCell="F1">
      <selection activeCell="D3" sqref="D3"/>
    </sheetView>
  </sheetViews>
  <sheetFormatPr defaultColWidth="8.875" defaultRowHeight="12.75"/>
  <cols>
    <col min="1" max="1" width="10.75390625" style="1" customWidth="1"/>
    <col min="2" max="3" width="8.875" style="1" customWidth="1"/>
    <col min="4" max="4" width="39.125" style="1" customWidth="1"/>
    <col min="5" max="5" width="17.25390625" style="1" bestFit="1" customWidth="1"/>
    <col min="6" max="6" width="14.625" style="1" customWidth="1"/>
    <col min="7" max="7" width="13.75390625" style="1" customWidth="1"/>
    <col min="8" max="9" width="12.00390625" style="1" customWidth="1"/>
    <col min="10" max="10" width="11.625" style="1" bestFit="1" customWidth="1"/>
    <col min="11" max="11" width="10.625" style="1" bestFit="1" customWidth="1"/>
    <col min="12" max="12" width="9.25390625" style="1" customWidth="1"/>
    <col min="13" max="13" width="11.25390625" style="1" customWidth="1"/>
    <col min="14" max="14" width="11.125" style="1" customWidth="1"/>
    <col min="15" max="15" width="9.375" style="1" customWidth="1"/>
    <col min="16" max="16" width="10.625" style="1" bestFit="1" customWidth="1"/>
    <col min="17" max="17" width="12.625" style="1" bestFit="1" customWidth="1"/>
    <col min="18" max="16384" width="8.875" style="1" customWidth="1"/>
  </cols>
  <sheetData>
    <row r="1" spans="12:14" ht="12.75">
      <c r="L1" s="52"/>
      <c r="M1" s="52" t="s">
        <v>127</v>
      </c>
      <c r="N1" s="52"/>
    </row>
    <row r="2" spans="12:16" ht="12.75">
      <c r="L2" s="52"/>
      <c r="M2" s="52" t="s">
        <v>71</v>
      </c>
      <c r="N2" s="52"/>
      <c r="P2" s="48"/>
    </row>
    <row r="3" spans="10:16" ht="12.75" customHeight="1">
      <c r="J3" s="54" t="s">
        <v>121</v>
      </c>
      <c r="K3" s="54"/>
      <c r="L3" s="54"/>
      <c r="M3" s="54"/>
      <c r="N3" s="54"/>
      <c r="O3" s="54"/>
      <c r="P3" s="54"/>
    </row>
    <row r="4" spans="12:16" ht="12.75">
      <c r="L4" s="52"/>
      <c r="M4" s="52" t="s">
        <v>128</v>
      </c>
      <c r="N4" s="54"/>
      <c r="P4" s="48"/>
    </row>
    <row r="5" spans="1:17" ht="15.75">
      <c r="A5" s="115">
        <v>17314522000</v>
      </c>
      <c r="B5" s="115"/>
      <c r="C5" s="117" t="s">
        <v>70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12.75">
      <c r="A6" s="114" t="s">
        <v>46</v>
      </c>
      <c r="B6" s="114"/>
      <c r="H6" s="119"/>
      <c r="I6" s="119"/>
      <c r="J6" s="119"/>
      <c r="K6" s="119"/>
      <c r="L6" s="51"/>
      <c r="M6" s="1" t="s">
        <v>3</v>
      </c>
      <c r="Q6" s="2"/>
    </row>
    <row r="7" spans="1:17" ht="21" customHeight="1">
      <c r="A7" s="116" t="s">
        <v>45</v>
      </c>
      <c r="B7" s="116" t="s">
        <v>47</v>
      </c>
      <c r="C7" s="116" t="s">
        <v>48</v>
      </c>
      <c r="D7" s="120" t="s">
        <v>49</v>
      </c>
      <c r="E7" s="120" t="s">
        <v>12</v>
      </c>
      <c r="F7" s="120"/>
      <c r="G7" s="120"/>
      <c r="H7" s="120"/>
      <c r="I7" s="120"/>
      <c r="J7" s="120" t="s">
        <v>13</v>
      </c>
      <c r="K7" s="120"/>
      <c r="L7" s="120"/>
      <c r="M7" s="120"/>
      <c r="N7" s="120"/>
      <c r="O7" s="120"/>
      <c r="P7" s="120"/>
      <c r="Q7" s="121" t="s">
        <v>8</v>
      </c>
    </row>
    <row r="8" spans="1:17" ht="28.5" customHeight="1">
      <c r="A8" s="116"/>
      <c r="B8" s="116"/>
      <c r="C8" s="116"/>
      <c r="D8" s="120"/>
      <c r="E8" s="120" t="s">
        <v>31</v>
      </c>
      <c r="F8" s="125" t="s">
        <v>32</v>
      </c>
      <c r="G8" s="120" t="s">
        <v>9</v>
      </c>
      <c r="H8" s="120"/>
      <c r="I8" s="125" t="s">
        <v>7</v>
      </c>
      <c r="J8" s="129" t="s">
        <v>31</v>
      </c>
      <c r="K8" s="122" t="s">
        <v>33</v>
      </c>
      <c r="L8" s="49" t="s">
        <v>34</v>
      </c>
      <c r="M8" s="125" t="s">
        <v>32</v>
      </c>
      <c r="N8" s="120" t="s">
        <v>9</v>
      </c>
      <c r="O8" s="120"/>
      <c r="P8" s="125" t="s">
        <v>7</v>
      </c>
      <c r="Q8" s="121"/>
    </row>
    <row r="9" spans="1:17" ht="12.75" customHeight="1">
      <c r="A9" s="116"/>
      <c r="B9" s="116"/>
      <c r="C9" s="116"/>
      <c r="D9" s="120"/>
      <c r="E9" s="120"/>
      <c r="F9" s="125"/>
      <c r="G9" s="120" t="s">
        <v>10</v>
      </c>
      <c r="H9" s="120" t="s">
        <v>11</v>
      </c>
      <c r="I9" s="125"/>
      <c r="J9" s="130"/>
      <c r="K9" s="123"/>
      <c r="L9" s="126" t="s">
        <v>35</v>
      </c>
      <c r="M9" s="125"/>
      <c r="N9" s="120" t="s">
        <v>10</v>
      </c>
      <c r="O9" s="120" t="s">
        <v>11</v>
      </c>
      <c r="P9" s="125"/>
      <c r="Q9" s="121"/>
    </row>
    <row r="10" spans="1:17" ht="87.75" customHeight="1">
      <c r="A10" s="116"/>
      <c r="B10" s="116"/>
      <c r="C10" s="116"/>
      <c r="D10" s="120"/>
      <c r="E10" s="120"/>
      <c r="F10" s="125"/>
      <c r="G10" s="120"/>
      <c r="H10" s="120"/>
      <c r="I10" s="125"/>
      <c r="J10" s="131"/>
      <c r="K10" s="124"/>
      <c r="L10" s="127"/>
      <c r="M10" s="125"/>
      <c r="N10" s="120"/>
      <c r="O10" s="120"/>
      <c r="P10" s="125"/>
      <c r="Q10" s="121"/>
    </row>
    <row r="11" spans="1:17" ht="15.75">
      <c r="A11" s="50">
        <v>1</v>
      </c>
      <c r="B11" s="50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  <c r="H11" s="50">
        <v>8</v>
      </c>
      <c r="I11" s="50">
        <v>9</v>
      </c>
      <c r="J11" s="50">
        <v>10</v>
      </c>
      <c r="K11" s="50">
        <v>11</v>
      </c>
      <c r="L11" s="50">
        <v>12</v>
      </c>
      <c r="M11" s="50">
        <v>13</v>
      </c>
      <c r="N11" s="50">
        <v>14</v>
      </c>
      <c r="O11" s="50">
        <v>15</v>
      </c>
      <c r="P11" s="50">
        <v>16</v>
      </c>
      <c r="Q11" s="45">
        <v>17</v>
      </c>
    </row>
    <row r="12" spans="1:17" ht="15.75">
      <c r="A12" s="59" t="s">
        <v>5</v>
      </c>
      <c r="B12" s="59"/>
      <c r="C12" s="60"/>
      <c r="D12" s="60" t="s">
        <v>72</v>
      </c>
      <c r="E12" s="79">
        <f aca="true" t="shared" si="0" ref="E12:P12">E28</f>
        <v>0</v>
      </c>
      <c r="F12" s="79">
        <f t="shared" si="0"/>
        <v>0</v>
      </c>
      <c r="G12" s="79">
        <f t="shared" si="0"/>
        <v>86170</v>
      </c>
      <c r="H12" s="79">
        <f t="shared" si="0"/>
        <v>0</v>
      </c>
      <c r="I12" s="79">
        <f t="shared" si="0"/>
        <v>0</v>
      </c>
      <c r="J12" s="79">
        <f t="shared" si="0"/>
        <v>0</v>
      </c>
      <c r="K12" s="79">
        <f t="shared" si="0"/>
        <v>0</v>
      </c>
      <c r="L12" s="79">
        <f t="shared" si="0"/>
        <v>0</v>
      </c>
      <c r="M12" s="79">
        <f t="shared" si="0"/>
        <v>0</v>
      </c>
      <c r="N12" s="79">
        <f t="shared" si="0"/>
        <v>0</v>
      </c>
      <c r="O12" s="79">
        <f t="shared" si="0"/>
        <v>0</v>
      </c>
      <c r="P12" s="79">
        <f t="shared" si="0"/>
        <v>0</v>
      </c>
      <c r="Q12" s="79">
        <f>E12+J12</f>
        <v>0</v>
      </c>
    </row>
    <row r="13" spans="1:17" ht="15.75">
      <c r="A13" s="61" t="s">
        <v>6</v>
      </c>
      <c r="B13" s="61"/>
      <c r="C13" s="62"/>
      <c r="D13" s="60" t="s">
        <v>72</v>
      </c>
      <c r="E13" s="80">
        <f aca="true" t="shared" si="1" ref="E13:P13">E28</f>
        <v>0</v>
      </c>
      <c r="F13" s="80">
        <f t="shared" si="1"/>
        <v>0</v>
      </c>
      <c r="G13" s="80">
        <f t="shared" si="1"/>
        <v>86170</v>
      </c>
      <c r="H13" s="80">
        <f t="shared" si="1"/>
        <v>0</v>
      </c>
      <c r="I13" s="80">
        <f t="shared" si="1"/>
        <v>0</v>
      </c>
      <c r="J13" s="80">
        <f t="shared" si="1"/>
        <v>0</v>
      </c>
      <c r="K13" s="80">
        <f t="shared" si="1"/>
        <v>0</v>
      </c>
      <c r="L13" s="80">
        <f t="shared" si="1"/>
        <v>0</v>
      </c>
      <c r="M13" s="80">
        <f t="shared" si="1"/>
        <v>0</v>
      </c>
      <c r="N13" s="80">
        <f t="shared" si="1"/>
        <v>0</v>
      </c>
      <c r="O13" s="80">
        <f t="shared" si="1"/>
        <v>0</v>
      </c>
      <c r="P13" s="80">
        <f t="shared" si="1"/>
        <v>0</v>
      </c>
      <c r="Q13" s="81">
        <f>E13+J13</f>
        <v>0</v>
      </c>
    </row>
    <row r="14" spans="1:17" s="53" customFormat="1" ht="15.75">
      <c r="A14" s="63" t="s">
        <v>40</v>
      </c>
      <c r="B14" s="63" t="s">
        <v>41</v>
      </c>
      <c r="C14" s="64" t="s">
        <v>17</v>
      </c>
      <c r="D14" s="64" t="s">
        <v>42</v>
      </c>
      <c r="E14" s="81">
        <f aca="true" t="shared" si="2" ref="E14:P14">E15</f>
        <v>103400</v>
      </c>
      <c r="F14" s="81">
        <f t="shared" si="2"/>
        <v>103400</v>
      </c>
      <c r="G14" s="81">
        <f t="shared" si="2"/>
        <v>86170</v>
      </c>
      <c r="H14" s="81">
        <f t="shared" si="2"/>
        <v>0</v>
      </c>
      <c r="I14" s="81">
        <f t="shared" si="2"/>
        <v>0</v>
      </c>
      <c r="J14" s="81">
        <f t="shared" si="2"/>
        <v>0</v>
      </c>
      <c r="K14" s="81">
        <f t="shared" si="2"/>
        <v>0</v>
      </c>
      <c r="L14" s="81">
        <f t="shared" si="2"/>
        <v>0</v>
      </c>
      <c r="M14" s="81">
        <f t="shared" si="2"/>
        <v>0</v>
      </c>
      <c r="N14" s="81">
        <f t="shared" si="2"/>
        <v>0</v>
      </c>
      <c r="O14" s="81">
        <f t="shared" si="2"/>
        <v>0</v>
      </c>
      <c r="P14" s="81">
        <f t="shared" si="2"/>
        <v>0</v>
      </c>
      <c r="Q14" s="81">
        <f>Q15</f>
        <v>103400</v>
      </c>
    </row>
    <row r="15" spans="1:17" ht="101.25" customHeight="1">
      <c r="A15" s="65" t="s">
        <v>28</v>
      </c>
      <c r="B15" s="66" t="s">
        <v>36</v>
      </c>
      <c r="C15" s="66" t="s">
        <v>17</v>
      </c>
      <c r="D15" s="100" t="s">
        <v>57</v>
      </c>
      <c r="E15" s="82">
        <f>E16</f>
        <v>103400</v>
      </c>
      <c r="F15" s="82">
        <f>F16</f>
        <v>103400</v>
      </c>
      <c r="G15" s="82">
        <f>G16</f>
        <v>86170</v>
      </c>
      <c r="H15" s="82">
        <f>H16</f>
        <v>0</v>
      </c>
      <c r="I15" s="82">
        <f aca="true" t="shared" si="3" ref="I15:P15">I16</f>
        <v>0</v>
      </c>
      <c r="J15" s="82">
        <f t="shared" si="3"/>
        <v>0</v>
      </c>
      <c r="K15" s="82">
        <f t="shared" si="3"/>
        <v>0</v>
      </c>
      <c r="L15" s="82">
        <f t="shared" si="3"/>
        <v>0</v>
      </c>
      <c r="M15" s="82">
        <f t="shared" si="3"/>
        <v>0</v>
      </c>
      <c r="N15" s="82">
        <f t="shared" si="3"/>
        <v>0</v>
      </c>
      <c r="O15" s="82">
        <f t="shared" si="3"/>
        <v>0</v>
      </c>
      <c r="P15" s="82">
        <f t="shared" si="3"/>
        <v>0</v>
      </c>
      <c r="Q15" s="83">
        <f aca="true" t="shared" si="4" ref="Q15:Q27">E15+J15</f>
        <v>103400</v>
      </c>
    </row>
    <row r="16" spans="1:17" s="46" customFormat="1" ht="30.75" customHeight="1">
      <c r="A16" s="65" t="s">
        <v>28</v>
      </c>
      <c r="B16" s="67" t="s">
        <v>36</v>
      </c>
      <c r="C16" s="67" t="s">
        <v>17</v>
      </c>
      <c r="D16" s="68" t="s">
        <v>73</v>
      </c>
      <c r="E16" s="84">
        <v>103400</v>
      </c>
      <c r="F16" s="84">
        <v>103400</v>
      </c>
      <c r="G16" s="84">
        <v>86170</v>
      </c>
      <c r="H16" s="84">
        <v>0</v>
      </c>
      <c r="I16" s="84"/>
      <c r="J16" s="84">
        <v>0</v>
      </c>
      <c r="K16" s="84"/>
      <c r="L16" s="84"/>
      <c r="M16" s="84">
        <v>0</v>
      </c>
      <c r="N16" s="84"/>
      <c r="O16" s="84"/>
      <c r="P16" s="84"/>
      <c r="Q16" s="83">
        <f t="shared" si="4"/>
        <v>103400</v>
      </c>
    </row>
    <row r="17" spans="1:17" ht="15.75">
      <c r="A17" s="69" t="s">
        <v>58</v>
      </c>
      <c r="B17" s="70" t="s">
        <v>59</v>
      </c>
      <c r="C17" s="70"/>
      <c r="D17" s="64" t="s">
        <v>43</v>
      </c>
      <c r="E17" s="85">
        <f aca="true" t="shared" si="5" ref="E17:P17">E18</f>
        <v>-103400</v>
      </c>
      <c r="F17" s="85">
        <f t="shared" si="5"/>
        <v>-103400</v>
      </c>
      <c r="G17" s="85">
        <f t="shared" si="5"/>
        <v>0</v>
      </c>
      <c r="H17" s="85">
        <f t="shared" si="5"/>
        <v>0</v>
      </c>
      <c r="I17" s="85">
        <f t="shared" si="5"/>
        <v>0</v>
      </c>
      <c r="J17" s="85">
        <f t="shared" si="5"/>
        <v>0</v>
      </c>
      <c r="K17" s="85">
        <f t="shared" si="5"/>
        <v>0</v>
      </c>
      <c r="L17" s="85">
        <f t="shared" si="5"/>
        <v>0</v>
      </c>
      <c r="M17" s="85">
        <f t="shared" si="5"/>
        <v>0</v>
      </c>
      <c r="N17" s="85">
        <f t="shared" si="5"/>
        <v>0</v>
      </c>
      <c r="O17" s="85">
        <f t="shared" si="5"/>
        <v>0</v>
      </c>
      <c r="P17" s="85">
        <f t="shared" si="5"/>
        <v>0</v>
      </c>
      <c r="Q17" s="83">
        <f t="shared" si="4"/>
        <v>-103400</v>
      </c>
    </row>
    <row r="18" spans="1:17" ht="15.75">
      <c r="A18" s="66" t="s">
        <v>60</v>
      </c>
      <c r="B18" s="66">
        <v>1010</v>
      </c>
      <c r="C18" s="66" t="s">
        <v>61</v>
      </c>
      <c r="D18" s="66" t="s">
        <v>62</v>
      </c>
      <c r="E18" s="86">
        <f aca="true" t="shared" si="6" ref="E18:P18">SUM(E19:E19)</f>
        <v>-103400</v>
      </c>
      <c r="F18" s="86">
        <f t="shared" si="6"/>
        <v>-103400</v>
      </c>
      <c r="G18" s="86">
        <f t="shared" si="6"/>
        <v>0</v>
      </c>
      <c r="H18" s="86">
        <f t="shared" si="6"/>
        <v>0</v>
      </c>
      <c r="I18" s="86">
        <f t="shared" si="6"/>
        <v>0</v>
      </c>
      <c r="J18" s="86">
        <f t="shared" si="6"/>
        <v>0</v>
      </c>
      <c r="K18" s="86">
        <f t="shared" si="6"/>
        <v>0</v>
      </c>
      <c r="L18" s="86">
        <f t="shared" si="6"/>
        <v>0</v>
      </c>
      <c r="M18" s="86">
        <f t="shared" si="6"/>
        <v>0</v>
      </c>
      <c r="N18" s="86">
        <f t="shared" si="6"/>
        <v>0</v>
      </c>
      <c r="O18" s="86">
        <f t="shared" si="6"/>
        <v>0</v>
      </c>
      <c r="P18" s="86">
        <f t="shared" si="6"/>
        <v>0</v>
      </c>
      <c r="Q18" s="83">
        <f t="shared" si="4"/>
        <v>-103400</v>
      </c>
    </row>
    <row r="19" spans="1:17" ht="15.75">
      <c r="A19" s="66" t="s">
        <v>60</v>
      </c>
      <c r="B19" s="71">
        <v>1010</v>
      </c>
      <c r="C19" s="71" t="s">
        <v>61</v>
      </c>
      <c r="D19" s="72" t="s">
        <v>116</v>
      </c>
      <c r="E19" s="87">
        <v>-103400</v>
      </c>
      <c r="F19" s="87">
        <v>-103400</v>
      </c>
      <c r="G19" s="87">
        <v>0</v>
      </c>
      <c r="H19" s="87">
        <v>0</v>
      </c>
      <c r="I19" s="87"/>
      <c r="J19" s="87">
        <v>0</v>
      </c>
      <c r="K19" s="87"/>
      <c r="L19" s="87"/>
      <c r="M19" s="87">
        <v>0</v>
      </c>
      <c r="N19" s="87"/>
      <c r="O19" s="87"/>
      <c r="P19" s="87"/>
      <c r="Q19" s="83">
        <f t="shared" si="4"/>
        <v>-103400</v>
      </c>
    </row>
    <row r="20" spans="1:17" ht="29.25" customHeight="1">
      <c r="A20" s="69" t="s">
        <v>63</v>
      </c>
      <c r="B20" s="73">
        <v>3000</v>
      </c>
      <c r="C20" s="73"/>
      <c r="D20" s="74" t="s">
        <v>64</v>
      </c>
      <c r="E20" s="88">
        <f aca="true" t="shared" si="7" ref="E20:P20">E21</f>
        <v>0</v>
      </c>
      <c r="F20" s="88">
        <f t="shared" si="7"/>
        <v>0</v>
      </c>
      <c r="G20" s="88">
        <f t="shared" si="7"/>
        <v>0</v>
      </c>
      <c r="H20" s="88">
        <f t="shared" si="7"/>
        <v>0</v>
      </c>
      <c r="I20" s="88">
        <f t="shared" si="7"/>
        <v>0</v>
      </c>
      <c r="J20" s="88">
        <f t="shared" si="7"/>
        <v>0</v>
      </c>
      <c r="K20" s="88">
        <f t="shared" si="7"/>
        <v>0</v>
      </c>
      <c r="L20" s="88">
        <f t="shared" si="7"/>
        <v>0</v>
      </c>
      <c r="M20" s="88">
        <f t="shared" si="7"/>
        <v>0</v>
      </c>
      <c r="N20" s="88">
        <f t="shared" si="7"/>
        <v>0</v>
      </c>
      <c r="O20" s="88">
        <f t="shared" si="7"/>
        <v>0</v>
      </c>
      <c r="P20" s="88">
        <f t="shared" si="7"/>
        <v>0</v>
      </c>
      <c r="Q20" s="83">
        <f t="shared" si="4"/>
        <v>0</v>
      </c>
    </row>
    <row r="21" spans="1:17" ht="16.5" customHeight="1">
      <c r="A21" s="66" t="s">
        <v>65</v>
      </c>
      <c r="B21" s="66">
        <v>3242</v>
      </c>
      <c r="C21" s="66">
        <v>1090</v>
      </c>
      <c r="D21" s="66" t="s">
        <v>30</v>
      </c>
      <c r="E21" s="89">
        <v>0</v>
      </c>
      <c r="F21" s="89">
        <v>0</v>
      </c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3">
        <f t="shared" si="4"/>
        <v>0</v>
      </c>
    </row>
    <row r="22" spans="1:17" ht="18" customHeight="1">
      <c r="A22" s="69" t="s">
        <v>66</v>
      </c>
      <c r="B22" s="73">
        <v>4000</v>
      </c>
      <c r="C22" s="73"/>
      <c r="D22" s="73" t="s">
        <v>44</v>
      </c>
      <c r="E22" s="90">
        <f aca="true" t="shared" si="8" ref="E22:P22">E23</f>
        <v>0</v>
      </c>
      <c r="F22" s="90">
        <f t="shared" si="8"/>
        <v>0</v>
      </c>
      <c r="G22" s="90">
        <f t="shared" si="8"/>
        <v>0</v>
      </c>
      <c r="H22" s="90">
        <f t="shared" si="8"/>
        <v>0</v>
      </c>
      <c r="I22" s="90">
        <f t="shared" si="8"/>
        <v>0</v>
      </c>
      <c r="J22" s="90">
        <f t="shared" si="8"/>
        <v>0</v>
      </c>
      <c r="K22" s="90">
        <f t="shared" si="8"/>
        <v>0</v>
      </c>
      <c r="L22" s="90">
        <f t="shared" si="8"/>
        <v>0</v>
      </c>
      <c r="M22" s="90">
        <f t="shared" si="8"/>
        <v>0</v>
      </c>
      <c r="N22" s="90">
        <f t="shared" si="8"/>
        <v>0</v>
      </c>
      <c r="O22" s="90">
        <f t="shared" si="8"/>
        <v>0</v>
      </c>
      <c r="P22" s="90">
        <f t="shared" si="8"/>
        <v>0</v>
      </c>
      <c r="Q22" s="83">
        <f t="shared" si="4"/>
        <v>0</v>
      </c>
    </row>
    <row r="23" spans="1:17" ht="18.75" customHeight="1">
      <c r="A23" s="66" t="s">
        <v>67</v>
      </c>
      <c r="B23" s="76">
        <v>4060</v>
      </c>
      <c r="C23" s="76" t="s">
        <v>4</v>
      </c>
      <c r="D23" s="100" t="s">
        <v>29</v>
      </c>
      <c r="E23" s="84">
        <f>E24+E25</f>
        <v>0</v>
      </c>
      <c r="F23" s="84">
        <f>F24+F25</f>
        <v>0</v>
      </c>
      <c r="G23" s="84">
        <f>G24+G25</f>
        <v>0</v>
      </c>
      <c r="H23" s="84">
        <f aca="true" t="shared" si="9" ref="H23:P23">SUM(H24:H25)</f>
        <v>0</v>
      </c>
      <c r="I23" s="84">
        <f t="shared" si="9"/>
        <v>0</v>
      </c>
      <c r="J23" s="84">
        <f t="shared" si="9"/>
        <v>0</v>
      </c>
      <c r="K23" s="84">
        <f t="shared" si="9"/>
        <v>0</v>
      </c>
      <c r="L23" s="84">
        <f t="shared" si="9"/>
        <v>0</v>
      </c>
      <c r="M23" s="84">
        <f t="shared" si="9"/>
        <v>0</v>
      </c>
      <c r="N23" s="84">
        <f t="shared" si="9"/>
        <v>0</v>
      </c>
      <c r="O23" s="84">
        <f t="shared" si="9"/>
        <v>0</v>
      </c>
      <c r="P23" s="84">
        <f t="shared" si="9"/>
        <v>0</v>
      </c>
      <c r="Q23" s="83">
        <f t="shared" si="4"/>
        <v>0</v>
      </c>
    </row>
    <row r="24" spans="1:17" ht="18.75" customHeight="1">
      <c r="A24" s="77" t="s">
        <v>67</v>
      </c>
      <c r="B24" s="75">
        <v>4060</v>
      </c>
      <c r="C24" s="75" t="s">
        <v>4</v>
      </c>
      <c r="D24" s="78" t="s">
        <v>117</v>
      </c>
      <c r="E24" s="84">
        <v>0</v>
      </c>
      <c r="F24" s="84">
        <v>0</v>
      </c>
      <c r="G24" s="84">
        <v>0</v>
      </c>
      <c r="H24" s="84">
        <v>0</v>
      </c>
      <c r="I24" s="84"/>
      <c r="J24" s="84"/>
      <c r="K24" s="84"/>
      <c r="L24" s="84"/>
      <c r="M24" s="84"/>
      <c r="N24" s="84"/>
      <c r="O24" s="84"/>
      <c r="P24" s="84"/>
      <c r="Q24" s="83">
        <f t="shared" si="4"/>
        <v>0</v>
      </c>
    </row>
    <row r="25" spans="1:17" ht="18.75" customHeight="1">
      <c r="A25" s="77" t="s">
        <v>67</v>
      </c>
      <c r="B25" s="75">
        <v>4060</v>
      </c>
      <c r="C25" s="75" t="s">
        <v>4</v>
      </c>
      <c r="D25" s="78" t="s">
        <v>68</v>
      </c>
      <c r="E25" s="84">
        <v>0</v>
      </c>
      <c r="F25" s="84">
        <v>0</v>
      </c>
      <c r="G25" s="84">
        <v>0</v>
      </c>
      <c r="H25" s="84">
        <v>0</v>
      </c>
      <c r="I25" s="84"/>
      <c r="J25" s="84"/>
      <c r="K25" s="84"/>
      <c r="L25" s="84"/>
      <c r="M25" s="84"/>
      <c r="N25" s="84"/>
      <c r="O25" s="84"/>
      <c r="P25" s="84"/>
      <c r="Q25" s="83">
        <f t="shared" si="4"/>
        <v>0</v>
      </c>
    </row>
    <row r="26" spans="1:17" ht="18.75" customHeight="1">
      <c r="A26" s="69" t="s">
        <v>123</v>
      </c>
      <c r="B26" s="73">
        <v>9770</v>
      </c>
      <c r="C26" s="73" t="s">
        <v>124</v>
      </c>
      <c r="D26" s="74" t="s">
        <v>122</v>
      </c>
      <c r="E26" s="88">
        <f aca="true" t="shared" si="10" ref="E26:P26">SUM(E27:E27)</f>
        <v>0</v>
      </c>
      <c r="F26" s="88">
        <f t="shared" si="10"/>
        <v>0</v>
      </c>
      <c r="G26" s="88">
        <f t="shared" si="10"/>
        <v>0</v>
      </c>
      <c r="H26" s="88">
        <f t="shared" si="10"/>
        <v>0</v>
      </c>
      <c r="I26" s="88">
        <f t="shared" si="10"/>
        <v>0</v>
      </c>
      <c r="J26" s="88">
        <f t="shared" si="10"/>
        <v>0</v>
      </c>
      <c r="K26" s="88">
        <f t="shared" si="10"/>
        <v>0</v>
      </c>
      <c r="L26" s="88">
        <f t="shared" si="10"/>
        <v>0</v>
      </c>
      <c r="M26" s="88">
        <f t="shared" si="10"/>
        <v>0</v>
      </c>
      <c r="N26" s="88">
        <f t="shared" si="10"/>
        <v>0</v>
      </c>
      <c r="O26" s="88">
        <f t="shared" si="10"/>
        <v>0</v>
      </c>
      <c r="P26" s="88">
        <f t="shared" si="10"/>
        <v>0</v>
      </c>
      <c r="Q26" s="83">
        <f t="shared" si="4"/>
        <v>0</v>
      </c>
    </row>
    <row r="27" spans="1:17" s="47" customFormat="1" ht="19.5" customHeight="1">
      <c r="A27" s="101" t="s">
        <v>123</v>
      </c>
      <c r="B27" s="102">
        <v>9770</v>
      </c>
      <c r="C27" s="102" t="s">
        <v>124</v>
      </c>
      <c r="D27" s="103" t="s">
        <v>122</v>
      </c>
      <c r="E27" s="87">
        <v>0</v>
      </c>
      <c r="F27" s="87">
        <v>0</v>
      </c>
      <c r="G27" s="87"/>
      <c r="H27" s="87">
        <v>0</v>
      </c>
      <c r="I27" s="87"/>
      <c r="J27" s="87">
        <v>0</v>
      </c>
      <c r="K27" s="87">
        <v>0</v>
      </c>
      <c r="L27" s="87"/>
      <c r="M27" s="87"/>
      <c r="N27" s="87"/>
      <c r="O27" s="87"/>
      <c r="P27" s="87">
        <v>0</v>
      </c>
      <c r="Q27" s="83">
        <f t="shared" si="4"/>
        <v>0</v>
      </c>
    </row>
    <row r="28" spans="1:17" ht="18.75" customHeight="1">
      <c r="A28" s="91"/>
      <c r="B28" s="92"/>
      <c r="C28" s="92"/>
      <c r="D28" s="93" t="s">
        <v>69</v>
      </c>
      <c r="E28" s="90">
        <f>E14+E17+E20+E22+E26</f>
        <v>0</v>
      </c>
      <c r="F28" s="90">
        <f>F14+F17+F20+F22+F26</f>
        <v>0</v>
      </c>
      <c r="G28" s="90">
        <f>G14+G17+G20+G22+G26</f>
        <v>86170</v>
      </c>
      <c r="H28" s="90">
        <f>H14+H20+H22+H26</f>
        <v>0</v>
      </c>
      <c r="I28" s="90">
        <f aca="true" t="shared" si="11" ref="I28:P28">I14+I17+I20+I22+I26</f>
        <v>0</v>
      </c>
      <c r="J28" s="90">
        <f t="shared" si="11"/>
        <v>0</v>
      </c>
      <c r="K28" s="90">
        <f t="shared" si="11"/>
        <v>0</v>
      </c>
      <c r="L28" s="90">
        <f t="shared" si="11"/>
        <v>0</v>
      </c>
      <c r="M28" s="90">
        <f t="shared" si="11"/>
        <v>0</v>
      </c>
      <c r="N28" s="90">
        <f t="shared" si="11"/>
        <v>0</v>
      </c>
      <c r="O28" s="90">
        <f t="shared" si="11"/>
        <v>0</v>
      </c>
      <c r="P28" s="90">
        <f t="shared" si="11"/>
        <v>0</v>
      </c>
      <c r="Q28" s="90">
        <f>E28+J28</f>
        <v>0</v>
      </c>
    </row>
    <row r="29" spans="1:17" ht="40.5" customHeight="1">
      <c r="A29" s="6"/>
      <c r="B29" s="6"/>
      <c r="C29" s="128" t="s">
        <v>125</v>
      </c>
      <c r="D29" s="128"/>
      <c r="E29" s="104" t="s">
        <v>75</v>
      </c>
      <c r="G29" s="7"/>
      <c r="H29" s="7"/>
      <c r="I29" s="7"/>
      <c r="J29" s="7"/>
      <c r="K29" s="7"/>
      <c r="L29" s="7"/>
      <c r="M29" s="7"/>
      <c r="N29" s="128"/>
      <c r="O29" s="128"/>
      <c r="Q29" s="3"/>
    </row>
    <row r="30" spans="1:17" ht="12.75">
      <c r="A30" s="4"/>
      <c r="B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8.75">
      <c r="A31" s="4"/>
      <c r="B31" s="4"/>
      <c r="D31" s="128"/>
      <c r="E31" s="128"/>
      <c r="F31" s="7"/>
      <c r="J31" s="3"/>
      <c r="K31" s="3"/>
      <c r="L31" s="3"/>
      <c r="Q31" s="3"/>
    </row>
    <row r="32" spans="1:10" ht="12.75">
      <c r="A32" s="4"/>
      <c r="B32" s="4"/>
      <c r="J32" s="3"/>
    </row>
    <row r="33" spans="1:17" ht="12.75">
      <c r="A33" s="4"/>
      <c r="B33" s="4"/>
      <c r="Q33" s="3"/>
    </row>
    <row r="34" spans="1:17" ht="12.75">
      <c r="A34" s="4"/>
      <c r="B34" s="4"/>
      <c r="E34" s="3"/>
      <c r="J34" s="3"/>
      <c r="Q34" s="3"/>
    </row>
    <row r="35" spans="1:2" ht="12.75">
      <c r="A35" s="4"/>
      <c r="B35" s="4"/>
    </row>
    <row r="36" spans="1:2" ht="12.75">
      <c r="A36" s="4"/>
      <c r="B36" s="4"/>
    </row>
    <row r="37" spans="1:2" ht="12.75">
      <c r="A37" s="4"/>
      <c r="B37" s="4"/>
    </row>
    <row r="38" spans="1:2" ht="12.75">
      <c r="A38" s="4"/>
      <c r="B38" s="4"/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  <row r="42" spans="1:2" ht="12.75">
      <c r="A42" s="4"/>
      <c r="B42" s="4"/>
    </row>
    <row r="43" spans="1:2" ht="12.75">
      <c r="A43" s="4"/>
      <c r="B43" s="4"/>
    </row>
    <row r="44" spans="1:2" ht="12.75">
      <c r="A44" s="4"/>
      <c r="B44" s="4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  <row r="48" spans="1:2" ht="12.75">
      <c r="A48" s="4"/>
      <c r="B48" s="4"/>
    </row>
    <row r="49" spans="1:2" ht="12.75">
      <c r="A49" s="4"/>
      <c r="B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  <row r="67" spans="1:2" ht="12.75">
      <c r="A67" s="4"/>
      <c r="B67" s="4"/>
    </row>
    <row r="68" spans="1:2" ht="12.75">
      <c r="A68" s="4"/>
      <c r="B68" s="4"/>
    </row>
    <row r="69" spans="1:2" ht="12.75">
      <c r="A69" s="4"/>
      <c r="B69" s="4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  <row r="80" spans="1:2" ht="12.75">
      <c r="A80" s="4"/>
      <c r="B80" s="4"/>
    </row>
    <row r="81" spans="1:2" ht="12.75">
      <c r="A81" s="4"/>
      <c r="B81" s="4"/>
    </row>
    <row r="82" spans="1:2" ht="12.75">
      <c r="A82" s="4"/>
      <c r="B82" s="4"/>
    </row>
    <row r="83" spans="1:2" ht="12.75">
      <c r="A83" s="4"/>
      <c r="B83" s="4"/>
    </row>
    <row r="84" spans="1:2" ht="12.75">
      <c r="A84" s="4"/>
      <c r="B84" s="4"/>
    </row>
    <row r="85" spans="1:2" ht="12.75">
      <c r="A85" s="4"/>
      <c r="B85" s="4"/>
    </row>
    <row r="86" spans="1:2" ht="12.75">
      <c r="A86" s="4"/>
      <c r="B86" s="4"/>
    </row>
    <row r="87" spans="1:2" ht="12.75">
      <c r="A87" s="4"/>
      <c r="B87" s="4"/>
    </row>
    <row r="88" spans="1:2" ht="12.75">
      <c r="A88" s="4"/>
      <c r="B88" s="4"/>
    </row>
    <row r="89" spans="1:2" ht="12.75">
      <c r="A89" s="4"/>
      <c r="B89" s="4"/>
    </row>
    <row r="90" spans="1:2" ht="12.75">
      <c r="A90" s="4"/>
      <c r="B90" s="4"/>
    </row>
    <row r="91" spans="1:2" ht="12.75">
      <c r="A91" s="4"/>
      <c r="B91" s="4"/>
    </row>
    <row r="92" spans="1:2" ht="12.75">
      <c r="A92" s="4"/>
      <c r="B92" s="4"/>
    </row>
    <row r="93" spans="1:2" ht="12.75">
      <c r="A93" s="4"/>
      <c r="B93" s="4"/>
    </row>
    <row r="94" spans="1:2" ht="12.75">
      <c r="A94" s="4"/>
      <c r="B94" s="4"/>
    </row>
    <row r="95" spans="1:2" ht="12.75">
      <c r="A95" s="4"/>
      <c r="B95" s="4"/>
    </row>
    <row r="96" spans="1:2" ht="12.75">
      <c r="A96" s="4"/>
      <c r="B96" s="4"/>
    </row>
    <row r="97" spans="1:2" ht="12.75">
      <c r="A97" s="4"/>
      <c r="B97" s="4"/>
    </row>
    <row r="98" spans="1:2" ht="12.75">
      <c r="A98" s="4"/>
      <c r="B98" s="4"/>
    </row>
    <row r="99" spans="1:2" ht="12.75">
      <c r="A99" s="4"/>
      <c r="B99" s="4"/>
    </row>
    <row r="100" spans="1:2" ht="12.75">
      <c r="A100" s="4"/>
      <c r="B100" s="4"/>
    </row>
    <row r="101" spans="1:2" ht="12.75">
      <c r="A101" s="4"/>
      <c r="B101" s="4"/>
    </row>
    <row r="102" spans="1:2" ht="12.75">
      <c r="A102" s="4"/>
      <c r="B102" s="4"/>
    </row>
    <row r="103" spans="1:2" ht="12.75">
      <c r="A103" s="4"/>
      <c r="B103" s="4"/>
    </row>
    <row r="104" spans="1:2" ht="12.75">
      <c r="A104" s="4"/>
      <c r="B104" s="4"/>
    </row>
    <row r="105" spans="1:2" ht="12.75">
      <c r="A105" s="4"/>
      <c r="B105" s="4"/>
    </row>
    <row r="106" spans="1:2" ht="12.75">
      <c r="A106" s="4"/>
      <c r="B106" s="4"/>
    </row>
    <row r="107" spans="1:2" ht="12.75">
      <c r="A107" s="4"/>
      <c r="B107" s="4"/>
    </row>
    <row r="108" spans="1:2" ht="12.75">
      <c r="A108" s="4"/>
      <c r="B108" s="4"/>
    </row>
    <row r="109" spans="1:2" ht="12.75">
      <c r="A109" s="4"/>
      <c r="B109" s="4"/>
    </row>
    <row r="110" spans="1:2" ht="12.75">
      <c r="A110" s="4"/>
      <c r="B110" s="4"/>
    </row>
    <row r="111" spans="1:2" ht="12.75">
      <c r="A111" s="4"/>
      <c r="B111" s="4"/>
    </row>
    <row r="112" spans="1:2" ht="12.75">
      <c r="A112" s="4"/>
      <c r="B112" s="4"/>
    </row>
    <row r="113" spans="1:2" ht="12.75">
      <c r="A113" s="4"/>
      <c r="B113" s="4"/>
    </row>
    <row r="114" spans="1:2" ht="12.75">
      <c r="A114" s="4"/>
      <c r="B114" s="4"/>
    </row>
    <row r="115" spans="1:2" ht="12.75">
      <c r="A115" s="4"/>
      <c r="B115" s="4"/>
    </row>
    <row r="116" spans="1:2" ht="12.75">
      <c r="A116" s="4"/>
      <c r="B116" s="4"/>
    </row>
    <row r="117" spans="1:2" ht="12.75">
      <c r="A117" s="4"/>
      <c r="B117" s="4"/>
    </row>
    <row r="118" spans="1:2" ht="12.75">
      <c r="A118" s="4"/>
      <c r="B118" s="4"/>
    </row>
    <row r="119" spans="1:2" ht="12.75">
      <c r="A119" s="4"/>
      <c r="B119" s="4"/>
    </row>
    <row r="120" spans="1:2" ht="12.75">
      <c r="A120" s="4"/>
      <c r="B120" s="4"/>
    </row>
    <row r="121" spans="1:2" ht="12.75">
      <c r="A121" s="4"/>
      <c r="B121" s="4"/>
    </row>
    <row r="122" spans="1:2" ht="12.75">
      <c r="A122" s="4"/>
      <c r="B122" s="4"/>
    </row>
    <row r="123" spans="1:2" ht="12.75">
      <c r="A123" s="4"/>
      <c r="B123" s="4"/>
    </row>
    <row r="124" spans="1:2" ht="12.75">
      <c r="A124" s="4"/>
      <c r="B124" s="4"/>
    </row>
    <row r="125" spans="1:2" ht="12.75">
      <c r="A125" s="4"/>
      <c r="B125" s="4"/>
    </row>
    <row r="126" spans="1:2" ht="12.75">
      <c r="A126" s="4"/>
      <c r="B126" s="4"/>
    </row>
    <row r="127" spans="1:2" ht="12.75">
      <c r="A127" s="4"/>
      <c r="B127" s="4"/>
    </row>
    <row r="128" spans="1:2" ht="12.75">
      <c r="A128" s="4"/>
      <c r="B128" s="4"/>
    </row>
    <row r="129" spans="1:2" ht="12.75">
      <c r="A129" s="4"/>
      <c r="B129" s="4"/>
    </row>
    <row r="130" spans="1:2" ht="12.75">
      <c r="A130" s="4"/>
      <c r="B130" s="4"/>
    </row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</sheetData>
  <sheetProtection/>
  <mergeCells count="28">
    <mergeCell ref="D31:E31"/>
    <mergeCell ref="C29:D29"/>
    <mergeCell ref="N29:O29"/>
    <mergeCell ref="N9:N10"/>
    <mergeCell ref="J8:J10"/>
    <mergeCell ref="G9:G10"/>
    <mergeCell ref="H9:H10"/>
    <mergeCell ref="G8:H8"/>
    <mergeCell ref="N8:O8"/>
    <mergeCell ref="E8:E10"/>
    <mergeCell ref="M8:M10"/>
    <mergeCell ref="P8:P10"/>
    <mergeCell ref="O9:O10"/>
    <mergeCell ref="L9:L10"/>
    <mergeCell ref="D7:D10"/>
    <mergeCell ref="F8:F10"/>
    <mergeCell ref="E7:I7"/>
    <mergeCell ref="I8:I10"/>
    <mergeCell ref="A6:B6"/>
    <mergeCell ref="A5:B5"/>
    <mergeCell ref="A7:A10"/>
    <mergeCell ref="C7:C10"/>
    <mergeCell ref="B7:B10"/>
    <mergeCell ref="C5:Q5"/>
    <mergeCell ref="H6:K6"/>
    <mergeCell ref="J7:P7"/>
    <mergeCell ref="Q7:Q10"/>
    <mergeCell ref="K8:K10"/>
  </mergeCells>
  <printOptions/>
  <pageMargins left="0.2" right="0.2" top="0.51" bottom="0.2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РФВ</dc:creator>
  <cp:keywords/>
  <dc:description/>
  <cp:lastModifiedBy>ADMINPC3</cp:lastModifiedBy>
  <cp:lastPrinted>2020-09-28T06:37:19Z</cp:lastPrinted>
  <dcterms:created xsi:type="dcterms:W3CDTF">2011-01-03T08:18:12Z</dcterms:created>
  <dcterms:modified xsi:type="dcterms:W3CDTF">2020-09-29T06:04:59Z</dcterms:modified>
  <cp:category/>
  <cp:version/>
  <cp:contentType/>
  <cp:contentStatus/>
</cp:coreProperties>
</file>